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cfb3d35dbe7db49/Documents/OVR/"/>
    </mc:Choice>
  </mc:AlternateContent>
  <xr:revisionPtr revIDLastSave="3" documentId="8_{7DFD6329-0F05-46E0-8FBF-4E7BF4018EF1}" xr6:coauthVersionLast="47" xr6:coauthVersionMax="47" xr10:uidLastSave="{51083DD0-2FA7-438D-9E08-2A2A678E080A}"/>
  <bookViews>
    <workbookView xWindow="4890" yWindow="2715" windowWidth="20160" windowHeight="11820" activeTab="1" xr2:uid="{00000000-000D-0000-FFFF-FFFF00000000}"/>
  </bookViews>
  <sheets>
    <sheet name="Ct1" sheetId="1" r:id="rId1"/>
    <sheet name="Info" sheetId="2" r:id="rId2"/>
    <sheet name="A" sheetId="3" r:id="rId3"/>
    <sheet name="B" sheetId="4" r:id="rId4"/>
    <sheet name="C" sheetId="5" r:id="rId5"/>
    <sheet name="D" sheetId="6" r:id="rId6"/>
    <sheet name="Info2" sheetId="7" state="hidden" r:id="rId7"/>
    <sheet name="Ct2" sheetId="8" state="hidden" r:id="rId8"/>
    <sheet name="Ct3" sheetId="9" state="hidden" r:id="rId9"/>
    <sheet name="Gold" sheetId="10" r:id="rId10"/>
    <sheet name="Silver-Bronze" sheetId="11" r:id="rId11"/>
    <sheet name="Ties" sheetId="12" state="hidden" r:id="rId12"/>
    <sheet name="Sheet11" sheetId="13" state="hidden" r:id="rId13"/>
    <sheet name="Sheet2" sheetId="14" state="hidden" r:id="rId14"/>
  </sheets>
  <definedNames>
    <definedName name="Info" localSheetId="0">'Ct1'!$A$1:$L$29</definedName>
    <definedName name="Info" localSheetId="7">'Ct2'!$A$1:$L$29</definedName>
    <definedName name="Info" localSheetId="8">'Ct3'!$A$1:$L$29</definedName>
    <definedName name="Info">Info!$A$5:$H$35</definedName>
    <definedName name="Info2" localSheetId="0">'Ct1'!$A$1:$L$29</definedName>
    <definedName name="Info2" localSheetId="7">'Ct2'!$A$1:$L$29</definedName>
    <definedName name="Info2" localSheetId="8">'Ct3'!$A$1:$L$29</definedName>
    <definedName name="Info2">Info!$A$13:$H$35</definedName>
    <definedName name="Info3">Info!$A$5:$H$35</definedName>
    <definedName name="Info4">Info!$A$5:$H$35</definedName>
    <definedName name="Info5">Info!$A$5:$H$35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8" roundtripDataChecksum="U2Z+TxYxGgO+Y06Jx6tGjve028gKZJtx7CmVKuez39Y="/>
    </ext>
  </extLst>
</workbook>
</file>

<file path=xl/calcChain.xml><?xml version="1.0" encoding="utf-8"?>
<calcChain xmlns="http://schemas.openxmlformats.org/spreadsheetml/2006/main">
  <c r="O24" i="14" l="1"/>
  <c r="N24" i="14"/>
  <c r="O10" i="14" s="1"/>
  <c r="K24" i="14"/>
  <c r="O12" i="14" s="1"/>
  <c r="J24" i="14"/>
  <c r="O11" i="14" s="1"/>
  <c r="G24" i="14"/>
  <c r="F24" i="14"/>
  <c r="P22" i="14"/>
  <c r="M22" i="14"/>
  <c r="L22" i="14"/>
  <c r="I22" i="14"/>
  <c r="H22" i="14"/>
  <c r="E22" i="14"/>
  <c r="P21" i="14"/>
  <c r="M21" i="14"/>
  <c r="N23" i="14" s="1"/>
  <c r="L21" i="14"/>
  <c r="I21" i="14"/>
  <c r="H21" i="14"/>
  <c r="E21" i="14"/>
  <c r="P20" i="14"/>
  <c r="M20" i="14"/>
  <c r="L20" i="14"/>
  <c r="K23" i="14" s="1"/>
  <c r="I20" i="14"/>
  <c r="H20" i="14"/>
  <c r="E20" i="14"/>
  <c r="P19" i="14"/>
  <c r="M19" i="14"/>
  <c r="L19" i="14"/>
  <c r="I19" i="14"/>
  <c r="H19" i="14"/>
  <c r="E19" i="14"/>
  <c r="F23" i="14" s="1"/>
  <c r="P18" i="14"/>
  <c r="O23" i="14" s="1"/>
  <c r="P23" i="14" s="1"/>
  <c r="M18" i="14"/>
  <c r="L18" i="14"/>
  <c r="I18" i="14"/>
  <c r="J23" i="14" s="1"/>
  <c r="H18" i="14"/>
  <c r="G23" i="14" s="1"/>
  <c r="E18" i="14"/>
  <c r="O23" i="13"/>
  <c r="O10" i="13" s="1"/>
  <c r="N23" i="13"/>
  <c r="K23" i="13"/>
  <c r="J23" i="13"/>
  <c r="G23" i="13"/>
  <c r="F23" i="13"/>
  <c r="N22" i="13"/>
  <c r="F22" i="13"/>
  <c r="P21" i="13"/>
  <c r="M21" i="13"/>
  <c r="L21" i="13"/>
  <c r="I21" i="13"/>
  <c r="H21" i="13"/>
  <c r="E21" i="13"/>
  <c r="P20" i="13"/>
  <c r="O22" i="13" s="1"/>
  <c r="P22" i="13" s="1"/>
  <c r="M20" i="13"/>
  <c r="L20" i="13"/>
  <c r="I20" i="13"/>
  <c r="H20" i="13"/>
  <c r="E20" i="13"/>
  <c r="P19" i="13"/>
  <c r="M19" i="13"/>
  <c r="L19" i="13"/>
  <c r="I19" i="13"/>
  <c r="H19" i="13"/>
  <c r="E19" i="13"/>
  <c r="P18" i="13"/>
  <c r="M18" i="13"/>
  <c r="L18" i="13"/>
  <c r="I18" i="13"/>
  <c r="H18" i="13"/>
  <c r="G22" i="13" s="1"/>
  <c r="E18" i="13"/>
  <c r="P17" i="13"/>
  <c r="M17" i="13"/>
  <c r="L17" i="13"/>
  <c r="K22" i="13" s="1"/>
  <c r="I17" i="13"/>
  <c r="J22" i="13" s="1"/>
  <c r="H17" i="13"/>
  <c r="E17" i="13"/>
  <c r="O11" i="13"/>
  <c r="B11" i="13"/>
  <c r="B10" i="13"/>
  <c r="O9" i="13"/>
  <c r="B9" i="13"/>
  <c r="K3" i="13"/>
  <c r="R1" i="13"/>
  <c r="K1" i="13"/>
  <c r="B1" i="13"/>
  <c r="C4" i="12"/>
  <c r="B1" i="12"/>
  <c r="B44" i="11"/>
  <c r="E38" i="11"/>
  <c r="B32" i="11"/>
  <c r="C27" i="11"/>
  <c r="C26" i="11"/>
  <c r="B21" i="11"/>
  <c r="E15" i="11"/>
  <c r="B9" i="11"/>
  <c r="C4" i="11"/>
  <c r="C3" i="11"/>
  <c r="A1" i="11"/>
  <c r="B44" i="10"/>
  <c r="E38" i="10"/>
  <c r="B32" i="10"/>
  <c r="H25" i="10"/>
  <c r="B21" i="10"/>
  <c r="E15" i="10"/>
  <c r="B9" i="10"/>
  <c r="C4" i="10"/>
  <c r="C3" i="10"/>
  <c r="A1" i="10"/>
  <c r="I183" i="9"/>
  <c r="E183" i="9"/>
  <c r="I179" i="9"/>
  <c r="E179" i="9"/>
  <c r="L175" i="9"/>
  <c r="I175" i="9"/>
  <c r="E175" i="9"/>
  <c r="E171" i="9"/>
  <c r="I149" i="9"/>
  <c r="E149" i="9"/>
  <c r="I145" i="9"/>
  <c r="E145" i="9"/>
  <c r="L141" i="9"/>
  <c r="I141" i="9"/>
  <c r="E141" i="9"/>
  <c r="E137" i="9"/>
  <c r="I115" i="9"/>
  <c r="E115" i="9"/>
  <c r="I111" i="9"/>
  <c r="E111" i="9"/>
  <c r="L107" i="9"/>
  <c r="I107" i="9"/>
  <c r="E107" i="9"/>
  <c r="E103" i="9"/>
  <c r="I81" i="9"/>
  <c r="E81" i="9"/>
  <c r="I77" i="9"/>
  <c r="E77" i="9"/>
  <c r="L73" i="9"/>
  <c r="I73" i="9"/>
  <c r="E73" i="9"/>
  <c r="E69" i="9"/>
  <c r="I43" i="9"/>
  <c r="E43" i="9"/>
  <c r="L39" i="9"/>
  <c r="I39" i="9"/>
  <c r="E39" i="9"/>
  <c r="E35" i="9"/>
  <c r="I9" i="9"/>
  <c r="E9" i="9"/>
  <c r="L5" i="9"/>
  <c r="I5" i="9"/>
  <c r="E5" i="9"/>
  <c r="E1" i="9"/>
  <c r="I203" i="8"/>
  <c r="C202" i="8"/>
  <c r="I199" i="8"/>
  <c r="C198" i="8"/>
  <c r="L195" i="8"/>
  <c r="E195" i="8"/>
  <c r="C194" i="8"/>
  <c r="I191" i="8"/>
  <c r="E191" i="8"/>
  <c r="C190" i="8"/>
  <c r="L186" i="8"/>
  <c r="C185" i="8"/>
  <c r="E182" i="8"/>
  <c r="C181" i="8"/>
  <c r="L178" i="8"/>
  <c r="I178" i="8"/>
  <c r="C177" i="8"/>
  <c r="L174" i="8"/>
  <c r="I174" i="8"/>
  <c r="C173" i="8"/>
  <c r="E171" i="8"/>
  <c r="I169" i="8"/>
  <c r="C168" i="8"/>
  <c r="L165" i="8"/>
  <c r="E165" i="8"/>
  <c r="C164" i="8"/>
  <c r="I161" i="8"/>
  <c r="E161" i="8"/>
  <c r="C160" i="8"/>
  <c r="I157" i="8"/>
  <c r="E157" i="8"/>
  <c r="C156" i="8"/>
  <c r="L152" i="8"/>
  <c r="C151" i="8"/>
  <c r="E148" i="8"/>
  <c r="C147" i="8"/>
  <c r="E144" i="8"/>
  <c r="C143" i="8"/>
  <c r="L140" i="8"/>
  <c r="I140" i="8"/>
  <c r="C139" i="8"/>
  <c r="E137" i="8"/>
  <c r="I135" i="8"/>
  <c r="C134" i="8"/>
  <c r="L131" i="8"/>
  <c r="E131" i="8"/>
  <c r="C130" i="8"/>
  <c r="L127" i="8"/>
  <c r="E127" i="8"/>
  <c r="C126" i="8"/>
  <c r="I123" i="8"/>
  <c r="E123" i="8"/>
  <c r="C122" i="8"/>
  <c r="L118" i="8"/>
  <c r="C117" i="8"/>
  <c r="L114" i="8"/>
  <c r="C113" i="8"/>
  <c r="E110" i="8"/>
  <c r="C109" i="8"/>
  <c r="L106" i="8"/>
  <c r="I106" i="8"/>
  <c r="C105" i="8"/>
  <c r="E103" i="8"/>
  <c r="I101" i="8"/>
  <c r="C100" i="8"/>
  <c r="I97" i="8"/>
  <c r="C96" i="8"/>
  <c r="L93" i="8"/>
  <c r="E93" i="8"/>
  <c r="C92" i="8"/>
  <c r="I89" i="8"/>
  <c r="E89" i="8"/>
  <c r="C88" i="8"/>
  <c r="L84" i="8"/>
  <c r="C83" i="8"/>
  <c r="E80" i="8"/>
  <c r="C79" i="8"/>
  <c r="L76" i="8"/>
  <c r="I76" i="8"/>
  <c r="C75" i="8"/>
  <c r="L72" i="8"/>
  <c r="I72" i="8"/>
  <c r="C71" i="8"/>
  <c r="E69" i="8"/>
  <c r="I67" i="8"/>
  <c r="C66" i="8"/>
  <c r="L63" i="8"/>
  <c r="E63" i="8"/>
  <c r="C62" i="8"/>
  <c r="I59" i="8"/>
  <c r="E59" i="8"/>
  <c r="C58" i="8"/>
  <c r="I55" i="8"/>
  <c r="E55" i="8"/>
  <c r="C54" i="8"/>
  <c r="L50" i="8"/>
  <c r="C49" i="8"/>
  <c r="E46" i="8"/>
  <c r="C45" i="8"/>
  <c r="E42" i="8"/>
  <c r="C41" i="8"/>
  <c r="L38" i="8"/>
  <c r="I38" i="8"/>
  <c r="C37" i="8"/>
  <c r="E35" i="8"/>
  <c r="I33" i="8"/>
  <c r="C32" i="8"/>
  <c r="L29" i="8"/>
  <c r="E29" i="8"/>
  <c r="C28" i="8"/>
  <c r="L25" i="8"/>
  <c r="E25" i="8"/>
  <c r="C24" i="8"/>
  <c r="I21" i="8"/>
  <c r="E21" i="8"/>
  <c r="C20" i="8"/>
  <c r="L16" i="8"/>
  <c r="C15" i="8"/>
  <c r="L12" i="8"/>
  <c r="C11" i="8"/>
  <c r="E8" i="8"/>
  <c r="C7" i="8"/>
  <c r="L4" i="8"/>
  <c r="I4" i="8"/>
  <c r="C3" i="8"/>
  <c r="E1" i="8"/>
  <c r="B12" i="7"/>
  <c r="C8" i="7"/>
  <c r="B46" i="10" s="1"/>
  <c r="D6" i="7"/>
  <c r="B18" i="11" s="1"/>
  <c r="C6" i="7"/>
  <c r="B11" i="10" s="1"/>
  <c r="S30" i="6"/>
  <c r="W29" i="6"/>
  <c r="S28" i="6"/>
  <c r="S27" i="6"/>
  <c r="AA24" i="6"/>
  <c r="Z24" i="6"/>
  <c r="W24" i="6"/>
  <c r="V24" i="6"/>
  <c r="S24" i="6"/>
  <c r="R24" i="6"/>
  <c r="O24" i="6"/>
  <c r="N24" i="6"/>
  <c r="K24" i="6"/>
  <c r="J24" i="6"/>
  <c r="G24" i="6"/>
  <c r="O11" i="6" s="1"/>
  <c r="F14" i="7" s="1"/>
  <c r="F24" i="6"/>
  <c r="O9" i="6" s="1"/>
  <c r="AB22" i="6"/>
  <c r="Y22" i="6"/>
  <c r="X22" i="6"/>
  <c r="U22" i="6"/>
  <c r="T22" i="6"/>
  <c r="Q22" i="6"/>
  <c r="P22" i="6"/>
  <c r="M22" i="6"/>
  <c r="L22" i="6"/>
  <c r="I22" i="6"/>
  <c r="H22" i="6"/>
  <c r="E22" i="6"/>
  <c r="AB21" i="6"/>
  <c r="Y21" i="6"/>
  <c r="X21" i="6"/>
  <c r="U21" i="6"/>
  <c r="T21" i="6"/>
  <c r="Q21" i="6"/>
  <c r="P21" i="6"/>
  <c r="M21" i="6"/>
  <c r="L21" i="6"/>
  <c r="I21" i="6"/>
  <c r="H21" i="6"/>
  <c r="E21" i="6"/>
  <c r="AB20" i="6"/>
  <c r="E20" i="6"/>
  <c r="AB19" i="6"/>
  <c r="S23" i="6"/>
  <c r="R23" i="6"/>
  <c r="Q24" i="6" s="1"/>
  <c r="O23" i="6"/>
  <c r="E19" i="6"/>
  <c r="AB18" i="6"/>
  <c r="Z23" i="6"/>
  <c r="W23" i="6"/>
  <c r="V23" i="6"/>
  <c r="N23" i="6"/>
  <c r="M24" i="6" s="1"/>
  <c r="K23" i="6"/>
  <c r="J23" i="6"/>
  <c r="G23" i="6"/>
  <c r="E18" i="6"/>
  <c r="B12" i="6"/>
  <c r="E8" i="7" s="1"/>
  <c r="B11" i="6"/>
  <c r="B14" i="7" s="1"/>
  <c r="O10" i="6"/>
  <c r="B10" i="6"/>
  <c r="B9" i="6"/>
  <c r="B8" i="7" s="1"/>
  <c r="C3" i="6"/>
  <c r="J2" i="6"/>
  <c r="C2" i="6"/>
  <c r="B1" i="6"/>
  <c r="S30" i="5"/>
  <c r="W29" i="5"/>
  <c r="AA24" i="5"/>
  <c r="Z24" i="5"/>
  <c r="W24" i="5"/>
  <c r="V24" i="5"/>
  <c r="S24" i="5"/>
  <c r="R24" i="5"/>
  <c r="O24" i="5"/>
  <c r="N24" i="5"/>
  <c r="K24" i="5"/>
  <c r="O12" i="5" s="1"/>
  <c r="J24" i="5"/>
  <c r="O10" i="5" s="1"/>
  <c r="F13" i="7" s="1"/>
  <c r="G24" i="5"/>
  <c r="F24" i="5"/>
  <c r="G23" i="5"/>
  <c r="AB22" i="5"/>
  <c r="Y22" i="5"/>
  <c r="X22" i="5"/>
  <c r="U22" i="5"/>
  <c r="T22" i="5"/>
  <c r="Q22" i="5"/>
  <c r="P22" i="5"/>
  <c r="M22" i="5"/>
  <c r="L22" i="5"/>
  <c r="I22" i="5"/>
  <c r="H22" i="5"/>
  <c r="E22" i="5"/>
  <c r="AB21" i="5"/>
  <c r="Y21" i="5"/>
  <c r="X21" i="5"/>
  <c r="U21" i="5"/>
  <c r="T21" i="5"/>
  <c r="Q21" i="5"/>
  <c r="P21" i="5"/>
  <c r="M21" i="5"/>
  <c r="L21" i="5"/>
  <c r="I21" i="5"/>
  <c r="H21" i="5"/>
  <c r="E21" i="5"/>
  <c r="AB20" i="5"/>
  <c r="E20" i="5"/>
  <c r="AB19" i="5"/>
  <c r="Z23" i="5"/>
  <c r="W23" i="5"/>
  <c r="X24" i="5" s="1"/>
  <c r="V23" i="5"/>
  <c r="S23" i="5"/>
  <c r="J23" i="5"/>
  <c r="E19" i="5"/>
  <c r="AB18" i="5"/>
  <c r="R23" i="5"/>
  <c r="Q24" i="5" s="1"/>
  <c r="O23" i="5"/>
  <c r="N23" i="5"/>
  <c r="M24" i="5" s="1"/>
  <c r="K23" i="5"/>
  <c r="E18" i="5"/>
  <c r="B12" i="5"/>
  <c r="E7" i="7" s="1"/>
  <c r="B11" i="5"/>
  <c r="C7" i="7" s="1"/>
  <c r="B10" i="5"/>
  <c r="B13" i="7" s="1"/>
  <c r="B9" i="5"/>
  <c r="B7" i="7" s="1"/>
  <c r="C3" i="5"/>
  <c r="J2" i="5"/>
  <c r="C2" i="5"/>
  <c r="B1" i="5"/>
  <c r="S30" i="4"/>
  <c r="W29" i="4"/>
  <c r="S28" i="4"/>
  <c r="S27" i="4"/>
  <c r="AA24" i="4"/>
  <c r="Z24" i="4"/>
  <c r="W24" i="4"/>
  <c r="V24" i="4"/>
  <c r="S24" i="4"/>
  <c r="R24" i="4"/>
  <c r="O24" i="4"/>
  <c r="N24" i="4"/>
  <c r="K24" i="4"/>
  <c r="O12" i="4" s="1"/>
  <c r="J24" i="4"/>
  <c r="O10" i="4" s="1"/>
  <c r="F12" i="7" s="1"/>
  <c r="G24" i="4"/>
  <c r="F24" i="4"/>
  <c r="AB22" i="4"/>
  <c r="Y22" i="4"/>
  <c r="X22" i="4"/>
  <c r="U22" i="4"/>
  <c r="T22" i="4"/>
  <c r="Q22" i="4"/>
  <c r="P22" i="4"/>
  <c r="M22" i="4"/>
  <c r="L22" i="4"/>
  <c r="I22" i="4"/>
  <c r="H22" i="4"/>
  <c r="E22" i="4"/>
  <c r="AB21" i="4"/>
  <c r="Y21" i="4"/>
  <c r="X21" i="4"/>
  <c r="U21" i="4"/>
  <c r="T21" i="4"/>
  <c r="Q21" i="4"/>
  <c r="P21" i="4"/>
  <c r="M21" i="4"/>
  <c r="L21" i="4"/>
  <c r="I21" i="4"/>
  <c r="H21" i="4"/>
  <c r="E21" i="4"/>
  <c r="AB20" i="4"/>
  <c r="E20" i="4"/>
  <c r="AB19" i="4"/>
  <c r="Z23" i="4"/>
  <c r="O23" i="4"/>
  <c r="N23" i="4"/>
  <c r="M24" i="4" s="1"/>
  <c r="K23" i="4"/>
  <c r="J23" i="4"/>
  <c r="E19" i="4"/>
  <c r="AB18" i="4"/>
  <c r="W23" i="4"/>
  <c r="V23" i="4"/>
  <c r="S23" i="4"/>
  <c r="R23" i="4"/>
  <c r="Q24" i="4" s="1"/>
  <c r="G23" i="4"/>
  <c r="E18" i="4"/>
  <c r="F23" i="4" s="1"/>
  <c r="B12" i="4"/>
  <c r="E6" i="7" s="1"/>
  <c r="O11" i="4"/>
  <c r="B11" i="4"/>
  <c r="B10" i="4"/>
  <c r="B9" i="4"/>
  <c r="B6" i="7" s="1"/>
  <c r="C3" i="4"/>
  <c r="J2" i="4"/>
  <c r="C2" i="4"/>
  <c r="B1" i="4"/>
  <c r="S30" i="3"/>
  <c r="W29" i="3"/>
  <c r="S28" i="3"/>
  <c r="S27" i="3"/>
  <c r="AA24" i="3"/>
  <c r="Z24" i="3"/>
  <c r="O9" i="3" s="1"/>
  <c r="W24" i="3"/>
  <c r="V24" i="3"/>
  <c r="S24" i="3"/>
  <c r="R24" i="3"/>
  <c r="O24" i="3"/>
  <c r="N24" i="3"/>
  <c r="K24" i="3"/>
  <c r="J24" i="3"/>
  <c r="O10" i="3" s="1"/>
  <c r="G24" i="3"/>
  <c r="O11" i="3" s="1"/>
  <c r="F11" i="7" s="1"/>
  <c r="F24" i="3"/>
  <c r="AB22" i="3"/>
  <c r="Y22" i="3"/>
  <c r="X22" i="3"/>
  <c r="U22" i="3"/>
  <c r="T22" i="3"/>
  <c r="Q22" i="3"/>
  <c r="P22" i="3"/>
  <c r="M22" i="3"/>
  <c r="L22" i="3"/>
  <c r="I22" i="3"/>
  <c r="H22" i="3"/>
  <c r="E22" i="3"/>
  <c r="AB21" i="3"/>
  <c r="Y21" i="3"/>
  <c r="X21" i="3"/>
  <c r="U21" i="3"/>
  <c r="T21" i="3"/>
  <c r="Q21" i="3"/>
  <c r="P21" i="3"/>
  <c r="M21" i="3"/>
  <c r="L21" i="3"/>
  <c r="I21" i="3"/>
  <c r="H21" i="3"/>
  <c r="E21" i="3"/>
  <c r="AB20" i="3"/>
  <c r="Y20" i="3"/>
  <c r="X20" i="3"/>
  <c r="U20" i="3"/>
  <c r="T20" i="3"/>
  <c r="Q20" i="3"/>
  <c r="P20" i="3"/>
  <c r="M20" i="3"/>
  <c r="L20" i="3"/>
  <c r="I20" i="3"/>
  <c r="H20" i="3"/>
  <c r="E20" i="3"/>
  <c r="AB19" i="3"/>
  <c r="W23" i="3"/>
  <c r="X24" i="3" s="1"/>
  <c r="V23" i="3"/>
  <c r="S23" i="3"/>
  <c r="R23" i="3"/>
  <c r="Q24" i="3" s="1"/>
  <c r="G23" i="3"/>
  <c r="E19" i="3"/>
  <c r="AB18" i="3"/>
  <c r="Z23" i="3"/>
  <c r="O23" i="3"/>
  <c r="N23" i="3"/>
  <c r="K23" i="3"/>
  <c r="J23" i="3"/>
  <c r="E18" i="3"/>
  <c r="F23" i="3" s="1"/>
  <c r="B12" i="3"/>
  <c r="E5" i="7" s="1"/>
  <c r="B11" i="3"/>
  <c r="D5" i="7" s="1"/>
  <c r="B10" i="3"/>
  <c r="C5" i="7" s="1"/>
  <c r="B9" i="3"/>
  <c r="B5" i="7" s="1"/>
  <c r="C3" i="3"/>
  <c r="J2" i="3"/>
  <c r="C2" i="3"/>
  <c r="B1" i="3"/>
  <c r="L203" i="1"/>
  <c r="I203" i="1"/>
  <c r="E203" i="1"/>
  <c r="L199" i="1"/>
  <c r="I199" i="1"/>
  <c r="E199" i="1"/>
  <c r="L195" i="1"/>
  <c r="I195" i="1"/>
  <c r="E195" i="1"/>
  <c r="L191" i="1"/>
  <c r="I191" i="1"/>
  <c r="E191" i="1"/>
  <c r="L187" i="1"/>
  <c r="I187" i="1"/>
  <c r="E187" i="1"/>
  <c r="L183" i="1"/>
  <c r="I183" i="1"/>
  <c r="E183" i="1"/>
  <c r="L179" i="1"/>
  <c r="I179" i="1"/>
  <c r="E179" i="1"/>
  <c r="L175" i="1"/>
  <c r="I175" i="1"/>
  <c r="E175" i="1"/>
  <c r="L169" i="1"/>
  <c r="I169" i="1"/>
  <c r="E169" i="1"/>
  <c r="L165" i="1"/>
  <c r="I165" i="1"/>
  <c r="E165" i="1"/>
  <c r="L161" i="1"/>
  <c r="I161" i="1"/>
  <c r="E161" i="1"/>
  <c r="L157" i="1"/>
  <c r="I157" i="1"/>
  <c r="E157" i="1"/>
  <c r="L153" i="1"/>
  <c r="I153" i="1"/>
  <c r="E153" i="1"/>
  <c r="L149" i="1"/>
  <c r="I149" i="1"/>
  <c r="E149" i="1"/>
  <c r="L145" i="1"/>
  <c r="I145" i="1"/>
  <c r="E145" i="1"/>
  <c r="L141" i="1"/>
  <c r="I141" i="1"/>
  <c r="E141" i="1"/>
  <c r="L135" i="1"/>
  <c r="I135" i="1"/>
  <c r="E135" i="1"/>
  <c r="L131" i="1"/>
  <c r="I131" i="1"/>
  <c r="E131" i="1"/>
  <c r="L127" i="1"/>
  <c r="I127" i="1"/>
  <c r="E127" i="1"/>
  <c r="L123" i="1"/>
  <c r="I123" i="1"/>
  <c r="E123" i="1"/>
  <c r="L119" i="1"/>
  <c r="I119" i="1"/>
  <c r="E119" i="1"/>
  <c r="L115" i="1"/>
  <c r="I115" i="1"/>
  <c r="E115" i="1"/>
  <c r="L111" i="1"/>
  <c r="I111" i="1"/>
  <c r="E111" i="1"/>
  <c r="L107" i="1"/>
  <c r="I107" i="1"/>
  <c r="E107" i="1"/>
  <c r="L101" i="1"/>
  <c r="I101" i="1"/>
  <c r="E101" i="1"/>
  <c r="L97" i="1"/>
  <c r="I97" i="1"/>
  <c r="E97" i="1"/>
  <c r="L93" i="1"/>
  <c r="I93" i="1"/>
  <c r="E93" i="1"/>
  <c r="L89" i="1"/>
  <c r="I89" i="1"/>
  <c r="E89" i="1"/>
  <c r="L85" i="1"/>
  <c r="I85" i="1"/>
  <c r="E85" i="1"/>
  <c r="L81" i="1"/>
  <c r="I81" i="1"/>
  <c r="E81" i="1"/>
  <c r="L77" i="1"/>
  <c r="I77" i="1"/>
  <c r="E77" i="1"/>
  <c r="L73" i="1"/>
  <c r="I73" i="1"/>
  <c r="E73" i="1"/>
  <c r="C72" i="1"/>
  <c r="F69" i="1"/>
  <c r="L67" i="1"/>
  <c r="I67" i="1"/>
  <c r="E67" i="1"/>
  <c r="C66" i="1"/>
  <c r="L63" i="1"/>
  <c r="I63" i="1"/>
  <c r="E63" i="1"/>
  <c r="C62" i="1"/>
  <c r="L59" i="1"/>
  <c r="I59" i="1"/>
  <c r="E59" i="1"/>
  <c r="C58" i="1"/>
  <c r="L55" i="1"/>
  <c r="I55" i="1"/>
  <c r="E55" i="1"/>
  <c r="C54" i="1"/>
  <c r="L51" i="1"/>
  <c r="I51" i="1"/>
  <c r="E51" i="1"/>
  <c r="C50" i="1"/>
  <c r="L47" i="1"/>
  <c r="I47" i="1"/>
  <c r="E47" i="1"/>
  <c r="C46" i="1"/>
  <c r="L43" i="1"/>
  <c r="I43" i="1"/>
  <c r="E43" i="1"/>
  <c r="C42" i="1"/>
  <c r="L39" i="1"/>
  <c r="I39" i="1"/>
  <c r="E39" i="1"/>
  <c r="C38" i="1"/>
  <c r="F35" i="1"/>
  <c r="L33" i="1"/>
  <c r="I33" i="1"/>
  <c r="E33" i="1"/>
  <c r="C32" i="1"/>
  <c r="L29" i="1"/>
  <c r="I29" i="1"/>
  <c r="E29" i="1"/>
  <c r="C28" i="1"/>
  <c r="L25" i="1"/>
  <c r="I25" i="1"/>
  <c r="E25" i="1"/>
  <c r="C24" i="1"/>
  <c r="L21" i="1"/>
  <c r="I21" i="1"/>
  <c r="E21" i="1"/>
  <c r="C20" i="1"/>
  <c r="L17" i="1"/>
  <c r="I17" i="1"/>
  <c r="E17" i="1"/>
  <c r="C16" i="1"/>
  <c r="L13" i="1"/>
  <c r="I13" i="1"/>
  <c r="E13" i="1"/>
  <c r="C12" i="1"/>
  <c r="L9" i="1"/>
  <c r="I9" i="1"/>
  <c r="E9" i="1"/>
  <c r="C8" i="1"/>
  <c r="L5" i="1"/>
  <c r="I5" i="1"/>
  <c r="E5" i="1"/>
  <c r="C4" i="1"/>
  <c r="F1" i="1"/>
  <c r="F23" i="6" l="1"/>
  <c r="E24" i="6" s="1"/>
  <c r="AA23" i="6"/>
  <c r="Y24" i="6" s="1"/>
  <c r="O12" i="6"/>
  <c r="X24" i="6"/>
  <c r="AA23" i="5"/>
  <c r="Y24" i="5" s="1"/>
  <c r="F23" i="5"/>
  <c r="K11" i="5" s="1"/>
  <c r="U24" i="5"/>
  <c r="O11" i="5"/>
  <c r="O9" i="5"/>
  <c r="E118" i="8"/>
  <c r="U24" i="4"/>
  <c r="Y24" i="4"/>
  <c r="AA23" i="4"/>
  <c r="O9" i="4"/>
  <c r="M24" i="3"/>
  <c r="U24" i="3"/>
  <c r="Y24" i="3"/>
  <c r="AA23" i="3"/>
  <c r="O12" i="3"/>
  <c r="B29" i="11"/>
  <c r="L203" i="8"/>
  <c r="I144" i="8"/>
  <c r="I118" i="8"/>
  <c r="I127" i="8"/>
  <c r="T24" i="4"/>
  <c r="K10" i="4"/>
  <c r="L24" i="4"/>
  <c r="J12" i="4"/>
  <c r="N12" i="4" s="1"/>
  <c r="AB24" i="4"/>
  <c r="J12" i="5"/>
  <c r="L24" i="5"/>
  <c r="K10" i="5"/>
  <c r="T24" i="5"/>
  <c r="I152" i="8"/>
  <c r="L135" i="8"/>
  <c r="I148" i="8"/>
  <c r="I131" i="8"/>
  <c r="B34" i="11"/>
  <c r="J10" i="14"/>
  <c r="E23" i="14"/>
  <c r="K12" i="14"/>
  <c r="M23" i="14"/>
  <c r="K9" i="3"/>
  <c r="J11" i="3"/>
  <c r="H24" i="3"/>
  <c r="L110" i="8"/>
  <c r="B6" i="11"/>
  <c r="E199" i="8"/>
  <c r="E114" i="8"/>
  <c r="E106" i="8"/>
  <c r="L191" i="8"/>
  <c r="I114" i="8"/>
  <c r="L199" i="8"/>
  <c r="B41" i="11"/>
  <c r="I195" i="8"/>
  <c r="I110" i="8"/>
  <c r="K10" i="13"/>
  <c r="L22" i="13"/>
  <c r="K11" i="4"/>
  <c r="J9" i="4"/>
  <c r="E24" i="4"/>
  <c r="B41" i="10"/>
  <c r="E50" i="8"/>
  <c r="E33" i="8"/>
  <c r="L55" i="8"/>
  <c r="L46" i="8"/>
  <c r="E72" i="8"/>
  <c r="J9" i="5"/>
  <c r="J9" i="6"/>
  <c r="U24" i="6"/>
  <c r="K11" i="14"/>
  <c r="L23" i="14"/>
  <c r="G11" i="14" s="1"/>
  <c r="J10" i="13"/>
  <c r="I22" i="13"/>
  <c r="F10" i="13" s="1"/>
  <c r="J10" i="4"/>
  <c r="N10" i="4" s="1"/>
  <c r="E12" i="7" s="1"/>
  <c r="K12" i="4"/>
  <c r="I24" i="4"/>
  <c r="L42" i="8"/>
  <c r="E101" i="8"/>
  <c r="E16" i="8"/>
  <c r="B29" i="10"/>
  <c r="E38" i="8"/>
  <c r="L21" i="8"/>
  <c r="K9" i="4"/>
  <c r="J11" i="4"/>
  <c r="N11" i="4" s="1"/>
  <c r="H24" i="4"/>
  <c r="X24" i="4"/>
  <c r="P24" i="4"/>
  <c r="P24" i="5"/>
  <c r="J11" i="6"/>
  <c r="H24" i="6"/>
  <c r="P24" i="6"/>
  <c r="E22" i="13"/>
  <c r="I42" i="8"/>
  <c r="L101" i="8"/>
  <c r="B34" i="10"/>
  <c r="I25" i="8"/>
  <c r="I16" i="8"/>
  <c r="P24" i="3"/>
  <c r="I24" i="3"/>
  <c r="K12" i="3"/>
  <c r="J10" i="3"/>
  <c r="I84" i="8"/>
  <c r="I80" i="8"/>
  <c r="B23" i="10"/>
  <c r="I63" i="8"/>
  <c r="L67" i="8"/>
  <c r="K12" i="5"/>
  <c r="I24" i="5"/>
  <c r="J10" i="5"/>
  <c r="N10" i="5" s="1"/>
  <c r="E13" i="7" s="1"/>
  <c r="J10" i="6"/>
  <c r="K12" i="6"/>
  <c r="I24" i="6"/>
  <c r="H22" i="13"/>
  <c r="J11" i="13"/>
  <c r="K9" i="13"/>
  <c r="M22" i="13"/>
  <c r="J12" i="14"/>
  <c r="N12" i="14" s="1"/>
  <c r="H23" i="14"/>
  <c r="K10" i="14"/>
  <c r="L24" i="3"/>
  <c r="K10" i="3"/>
  <c r="J12" i="3"/>
  <c r="AB24" i="3"/>
  <c r="T24" i="3"/>
  <c r="I182" i="8"/>
  <c r="I165" i="8"/>
  <c r="B46" i="11"/>
  <c r="I186" i="8"/>
  <c r="L169" i="8"/>
  <c r="E84" i="8"/>
  <c r="E76" i="8"/>
  <c r="E67" i="8"/>
  <c r="L80" i="8"/>
  <c r="B18" i="10"/>
  <c r="L59" i="8"/>
  <c r="L24" i="6"/>
  <c r="K10" i="6"/>
  <c r="J12" i="6"/>
  <c r="N12" i="6" s="1"/>
  <c r="T24" i="6"/>
  <c r="J11" i="14"/>
  <c r="N11" i="14" s="1"/>
  <c r="I23" i="14"/>
  <c r="F11" i="14" s="1"/>
  <c r="L8" i="8"/>
  <c r="E12" i="8"/>
  <c r="L89" i="8"/>
  <c r="B6" i="10"/>
  <c r="E97" i="8"/>
  <c r="E4" i="8"/>
  <c r="E24" i="3"/>
  <c r="D8" i="7"/>
  <c r="J11" i="5"/>
  <c r="I29" i="8"/>
  <c r="K11" i="3"/>
  <c r="B11" i="7"/>
  <c r="I46" i="8"/>
  <c r="L144" i="8"/>
  <c r="I12" i="8"/>
  <c r="J9" i="3"/>
  <c r="D7" i="7"/>
  <c r="L97" i="8"/>
  <c r="E140" i="8"/>
  <c r="I93" i="8"/>
  <c r="I8" i="8"/>
  <c r="L123" i="8"/>
  <c r="K11" i="13"/>
  <c r="L33" i="8"/>
  <c r="I50" i="8"/>
  <c r="J9" i="13"/>
  <c r="E203" i="8"/>
  <c r="AB24" i="6" l="1"/>
  <c r="K11" i="6"/>
  <c r="N11" i="6" s="1"/>
  <c r="E14" i="7" s="1"/>
  <c r="N9" i="6"/>
  <c r="K9" i="6"/>
  <c r="H24" i="5"/>
  <c r="E24" i="5"/>
  <c r="F9" i="5" s="1"/>
  <c r="K9" i="5"/>
  <c r="N9" i="5" s="1"/>
  <c r="AB24" i="5"/>
  <c r="N11" i="5"/>
  <c r="N12" i="3"/>
  <c r="F10" i="4"/>
  <c r="C12" i="7" s="1"/>
  <c r="G12" i="4"/>
  <c r="N11" i="13"/>
  <c r="G9" i="6"/>
  <c r="F11" i="6"/>
  <c r="C14" i="7" s="1"/>
  <c r="G10" i="13"/>
  <c r="G10" i="4"/>
  <c r="D12" i="7" s="1"/>
  <c r="F12" i="4"/>
  <c r="N9" i="13"/>
  <c r="G10" i="6"/>
  <c r="F12" i="6"/>
  <c r="F12" i="3"/>
  <c r="G10" i="3"/>
  <c r="G12" i="6"/>
  <c r="F10" i="6"/>
  <c r="F10" i="14"/>
  <c r="G12" i="14"/>
  <c r="F9" i="6"/>
  <c r="G11" i="6"/>
  <c r="D14" i="7" s="1"/>
  <c r="L157" i="8"/>
  <c r="L148" i="8"/>
  <c r="E174" i="8"/>
  <c r="E152" i="8"/>
  <c r="B23" i="11"/>
  <c r="E135" i="8"/>
  <c r="N10" i="13"/>
  <c r="N10" i="14"/>
  <c r="G9" i="13"/>
  <c r="F11" i="13"/>
  <c r="N9" i="3"/>
  <c r="E186" i="8"/>
  <c r="E178" i="8"/>
  <c r="B11" i="11"/>
  <c r="L161" i="8"/>
  <c r="E169" i="8"/>
  <c r="L182" i="8"/>
  <c r="G10" i="14"/>
  <c r="F12" i="14"/>
  <c r="N10" i="6"/>
  <c r="F12" i="5"/>
  <c r="G10" i="5"/>
  <c r="D13" i="7" s="1"/>
  <c r="G11" i="5"/>
  <c r="F9" i="4"/>
  <c r="G11" i="4"/>
  <c r="G9" i="3"/>
  <c r="F11" i="3"/>
  <c r="C11" i="7" s="1"/>
  <c r="N12" i="5"/>
  <c r="F9" i="3"/>
  <c r="G11" i="3"/>
  <c r="D11" i="7" s="1"/>
  <c r="N10" i="3"/>
  <c r="G12" i="5"/>
  <c r="F10" i="5"/>
  <c r="C13" i="7" s="1"/>
  <c r="F9" i="13"/>
  <c r="G11" i="13"/>
  <c r="G9" i="4"/>
  <c r="F11" i="4"/>
  <c r="F11" i="5"/>
  <c r="G9" i="5"/>
  <c r="N9" i="4"/>
  <c r="N11" i="3"/>
  <c r="E11" i="7" s="1"/>
  <c r="F10" i="3"/>
  <c r="G12" i="3"/>
</calcChain>
</file>

<file path=xl/sharedStrings.xml><?xml version="1.0" encoding="utf-8"?>
<sst xmlns="http://schemas.openxmlformats.org/spreadsheetml/2006/main" count="1499" uniqueCount="233">
  <si>
    <t>Match Assignments for:</t>
  </si>
  <si>
    <t>Court:</t>
  </si>
  <si>
    <t>Round #</t>
  </si>
  <si>
    <t>Ref</t>
  </si>
  <si>
    <t>Pool:</t>
  </si>
  <si>
    <t>Teams:</t>
  </si>
  <si>
    <t>vs</t>
  </si>
  <si>
    <t>Match #</t>
  </si>
  <si>
    <t>Scores</t>
  </si>
  <si>
    <t>ASAP</t>
  </si>
  <si>
    <t>H</t>
  </si>
  <si>
    <t>A</t>
  </si>
  <si>
    <t>D</t>
  </si>
  <si>
    <t>B</t>
  </si>
  <si>
    <t>C</t>
  </si>
  <si>
    <t>F</t>
  </si>
  <si>
    <t>G</t>
  </si>
  <si>
    <t xml:space="preserve"> </t>
  </si>
  <si>
    <t>Pool #</t>
  </si>
  <si>
    <t>Pool</t>
  </si>
  <si>
    <t>Division</t>
  </si>
  <si>
    <t>Brackets</t>
  </si>
  <si>
    <t>Team 1</t>
  </si>
  <si>
    <t>Team 2</t>
  </si>
  <si>
    <t>Team 3</t>
  </si>
  <si>
    <t>Team 4</t>
  </si>
  <si>
    <t xml:space="preserve">Gold </t>
  </si>
  <si>
    <t>Silver</t>
  </si>
  <si>
    <t>Bronze</t>
  </si>
  <si>
    <t>Court #</t>
  </si>
  <si>
    <t>Court 1</t>
  </si>
  <si>
    <t>Court 2</t>
  </si>
  <si>
    <t>Court 3</t>
  </si>
  <si>
    <t>Court 4</t>
  </si>
  <si>
    <t>Date:</t>
  </si>
  <si>
    <t>Court</t>
  </si>
  <si>
    <t xml:space="preserve">      matches</t>
  </si>
  <si>
    <t xml:space="preserve">       sets</t>
  </si>
  <si>
    <t>sets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</si>
  <si>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</si>
  <si>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</si>
  <si>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</si>
  <si>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</si>
  <si>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</si>
  <si>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</si>
  <si>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</si>
  <si>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</si>
  <si>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</si>
  <si>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</si>
  <si>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</si>
  <si>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set 1</t>
  </si>
  <si>
    <t>set 2</t>
  </si>
  <si>
    <t>set 3</t>
  </si>
  <si>
    <t>set 4</t>
  </si>
  <si>
    <t>set 5</t>
  </si>
  <si>
    <t>sets won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</si>
  <si>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</si>
  <si>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</si>
  <si>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</si>
  <si>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</si>
  <si>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</si>
  <si>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</si>
  <si>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1st in Pool A advances to the Gold Bracket and plays on </t>
  </si>
  <si>
    <t>2nd in Pool A advances to the Gold bracket and plays on</t>
  </si>
  <si>
    <t>3rd in Pool A advances to the Silver Bracket and plays second match on</t>
  </si>
  <si>
    <t>4th in Pool A advances to Bronze Bracket and refs on</t>
  </si>
  <si>
    <t xml:space="preserve">1st in Pool B advances to the Gold Bracket and plays on </t>
  </si>
  <si>
    <t>2nd in Pool B advances to the Gold bracket and plays on</t>
  </si>
  <si>
    <t>3rd in Pool B advances to the Silver Bracket and plays second match on</t>
  </si>
  <si>
    <t>4th in Pool B advances to Bronze Bracket and refs on</t>
  </si>
  <si>
    <t xml:space="preserve">1st in Pool C advances to the Gold Bracket and plays on </t>
  </si>
  <si>
    <t>2nd in Pool C advances to the Gold bracket and plays on</t>
  </si>
  <si>
    <t>3rd in Pool C advances to the Silver Bracket and plays second match on</t>
  </si>
  <si>
    <t>4th in Pool C advances to Bronze Bracket and refs on</t>
  </si>
  <si>
    <t xml:space="preserve">1st in Pool D advances to the Gold Bracket and plays on </t>
  </si>
  <si>
    <t>2nd in Pool D advances to the Gold bracket and plays on</t>
  </si>
  <si>
    <t>3rd in Pool D advances to the Silver Bracket and plays second match on</t>
  </si>
  <si>
    <t>4th in Pool D advances to Bronze Bracket and refs on</t>
  </si>
  <si>
    <t>1st</t>
  </si>
  <si>
    <t>2nd</t>
  </si>
  <si>
    <t>3rd</t>
  </si>
  <si>
    <t>4th</t>
  </si>
  <si>
    <t>Pool A</t>
  </si>
  <si>
    <t>Pool B</t>
  </si>
  <si>
    <t>Pool C</t>
  </si>
  <si>
    <t>Pool D</t>
  </si>
  <si>
    <t>3rd Place Rank</t>
  </si>
  <si>
    <t>3rd Pool A</t>
  </si>
  <si>
    <t>3rd Pool B</t>
  </si>
  <si>
    <t>3rd Pool C</t>
  </si>
  <si>
    <t>3rd Pool D</t>
  </si>
  <si>
    <t>SUNDAY</t>
  </si>
  <si>
    <t>Bracket</t>
  </si>
  <si>
    <t>Gold</t>
  </si>
  <si>
    <t>1st Place Pool AA</t>
  </si>
  <si>
    <t>2nd Place Pool CC</t>
  </si>
  <si>
    <t>4th Place Pool AA</t>
  </si>
  <si>
    <t>QTR</t>
  </si>
  <si>
    <t>Bron</t>
  </si>
  <si>
    <t>4th Place Pool DD</t>
  </si>
  <si>
    <t>Previous Loser</t>
  </si>
  <si>
    <t>Semi</t>
  </si>
  <si>
    <t>Winner Round 1 Court 1</t>
  </si>
  <si>
    <t>Winner Round 1 Court 4</t>
  </si>
  <si>
    <t>Winner Round 3 Court 1</t>
  </si>
  <si>
    <t>Winner Round 3 Court 2</t>
  </si>
  <si>
    <t>Final</t>
  </si>
  <si>
    <t>1st Pool BB</t>
  </si>
  <si>
    <t>2nd Pool DD</t>
  </si>
  <si>
    <t>4th Pool BB</t>
  </si>
  <si>
    <t>Qtr</t>
  </si>
  <si>
    <t>4th Place Pool BB</t>
  </si>
  <si>
    <t>4th Place Pool CC</t>
  </si>
  <si>
    <t>Winner Round 1 Court 2</t>
  </si>
  <si>
    <t>Winner Round 1 Court 3</t>
  </si>
  <si>
    <t>Winner Round 2 Court 1</t>
  </si>
  <si>
    <t>Winner Round 2 Court 2</t>
  </si>
  <si>
    <t>1st Place Pool CC</t>
  </si>
  <si>
    <t>2nd Place Pool AA</t>
  </si>
  <si>
    <t>3rd Place Pool DD</t>
  </si>
  <si>
    <t>Silv</t>
  </si>
  <si>
    <t>3rd Place Pool AA</t>
  </si>
  <si>
    <t>Plat</t>
  </si>
  <si>
    <t>3rd Place Pool aa</t>
  </si>
  <si>
    <t>3rd Place Pool dd</t>
  </si>
  <si>
    <t>Winner Round 2 Court 3</t>
  </si>
  <si>
    <t>Winner Round 2 Court 4</t>
  </si>
  <si>
    <t>1st Place Pool DD</t>
  </si>
  <si>
    <t>2nd Place Pool BB</t>
  </si>
  <si>
    <t>3rd Place Pool CC</t>
  </si>
  <si>
    <t>3rd Place Pool BB</t>
  </si>
  <si>
    <t>3rd Place Pool bb</t>
  </si>
  <si>
    <t>3rd Place Pool cc</t>
  </si>
  <si>
    <t>Winner Round 3 Court 3</t>
  </si>
  <si>
    <t>Winner Round 3 Court 4</t>
  </si>
  <si>
    <t>Copp</t>
  </si>
  <si>
    <t>1st Place Pool aa</t>
  </si>
  <si>
    <t>1st Place Pool dd</t>
  </si>
  <si>
    <t>2nd Place Pool aa</t>
  </si>
  <si>
    <t>Nick</t>
  </si>
  <si>
    <t>2nd Place Pool dd</t>
  </si>
  <si>
    <t>Alum</t>
  </si>
  <si>
    <t>4th Place Pool aa</t>
  </si>
  <si>
    <t>4th Place Pool dd</t>
  </si>
  <si>
    <t>Winner Round 1 Court 5</t>
  </si>
  <si>
    <t>Winner Round 1 Court 6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</si>
  <si>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</si>
  <si>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</si>
  <si>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</si>
  <si>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</si>
  <si>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</si>
  <si>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</si>
  <si>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5</t>
  </si>
  <si>
    <t>Winner Round 2 Court 6</t>
  </si>
  <si>
    <t>Winner Round 3 Court 5</t>
  </si>
  <si>
    <t>Winner Round 3 Court 6</t>
  </si>
  <si>
    <t>Bracket:</t>
  </si>
  <si>
    <t>Division:</t>
  </si>
  <si>
    <t>1 &amp; 2</t>
  </si>
  <si>
    <t>1st Pool A</t>
  </si>
  <si>
    <t>Round 1</t>
  </si>
  <si>
    <t>2nd Pool C Ref</t>
  </si>
  <si>
    <t>2nd Pool B</t>
  </si>
  <si>
    <t>Round 3</t>
  </si>
  <si>
    <t>Prev loser ref</t>
  </si>
  <si>
    <t>.</t>
  </si>
  <si>
    <t>1st Pool D</t>
  </si>
  <si>
    <t>Round 2</t>
  </si>
  <si>
    <t>2nd Pool C</t>
  </si>
  <si>
    <t>Round 4</t>
  </si>
  <si>
    <t xml:space="preserve">Loser of 2nd semi to </t>
  </si>
  <si>
    <t>finish refs</t>
  </si>
  <si>
    <t>1st Pool B</t>
  </si>
  <si>
    <t>2nd Pool D Ref</t>
  </si>
  <si>
    <t>2nd Pool A</t>
  </si>
  <si>
    <t>1st Pool C</t>
  </si>
  <si>
    <t>2nd Pool D</t>
  </si>
  <si>
    <t xml:space="preserve"> - This team refs the previous match on the same court.</t>
  </si>
  <si>
    <t>3rd Pool C Ref</t>
  </si>
  <si>
    <t>4th Pool A</t>
  </si>
  <si>
    <t>4th Pool B Ref</t>
  </si>
  <si>
    <t>4th Pool D</t>
  </si>
  <si>
    <t>4th Pool B</t>
  </si>
  <si>
    <t>4th Pool C</t>
  </si>
  <si>
    <t xml:space="preserve"> - This team refs the previous match on their original pool's court.</t>
  </si>
  <si>
    <t>A.C.E.  16 Black</t>
  </si>
  <si>
    <t>2nd Best Record</t>
  </si>
  <si>
    <t>Best Record Ref</t>
  </si>
  <si>
    <t>Premier 16-1</t>
  </si>
  <si>
    <t>3rd Best Record</t>
  </si>
  <si>
    <t>Pref Loser Ref</t>
  </si>
  <si>
    <t>Tie-Breaker</t>
  </si>
  <si>
    <t>Toledo VC 16-1 Mohler</t>
  </si>
  <si>
    <t>Best Record</t>
  </si>
  <si>
    <t>Championships</t>
  </si>
  <si>
    <t xml:space="preserve">            matches</t>
  </si>
  <si>
    <t xml:space="preserve">             games</t>
  </si>
  <si>
    <t>gm %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</si>
  <si>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</si>
  <si>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</si>
  <si>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</si>
  <si>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</si>
  <si>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</si>
  <si>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</si>
  <si>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</si>
  <si>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</si>
  <si>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</si>
  <si>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</si>
  <si>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</si>
  <si>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</si>
  <si>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</si>
  <si>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</si>
  <si>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>2004 Molten National</t>
  </si>
  <si>
    <t>Bid Qualifier</t>
  </si>
  <si>
    <t>Tournament Name</t>
  </si>
  <si>
    <t>Date</t>
  </si>
  <si>
    <t>Seed #1</t>
  </si>
  <si>
    <t>Seed #2</t>
  </si>
  <si>
    <t>Seed #3</t>
  </si>
  <si>
    <t>Seed #4</t>
  </si>
  <si>
    <t>Seed #8</t>
  </si>
  <si>
    <t>Seed #9</t>
  </si>
  <si>
    <t>Seed #10</t>
  </si>
  <si>
    <t>Seed #11</t>
  </si>
  <si>
    <t>Seed #12</t>
  </si>
  <si>
    <t>Seed #7</t>
  </si>
  <si>
    <t>Seed #6</t>
  </si>
  <si>
    <t>Seed #5</t>
  </si>
  <si>
    <t>Seed #16</t>
  </si>
  <si>
    <t>Seed #15</t>
  </si>
  <si>
    <t>Seed #14</t>
  </si>
  <si>
    <t>Seed #13</t>
  </si>
  <si>
    <t>Age/Division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</si>
</sst>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8"/>
      <color theme="1"/>
      <name val="Arial"/>
    </font>
    <font>
      <sz val="9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9"/>
      <color theme="1"/>
      <name val="&quot;Google Sans Mono&quot;"/>
    </font>
    <font>
      <sz val="9"/>
      <color rgb="FF000000"/>
      <name val="Arial"/>
    </font>
    <font>
      <sz val="10"/>
      <color theme="1"/>
      <name val="Arial"/>
      <scheme val="minor"/>
    </font>
    <font>
      <b/>
      <sz val="18"/>
      <color theme="1"/>
      <name val="Arial"/>
    </font>
    <font>
      <b/>
      <sz val="12"/>
      <color theme="1"/>
      <name val="Verdana"/>
    </font>
    <font>
      <sz val="8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18" fontId="1" fillId="0" borderId="7" xfId="0" applyNumberFormat="1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8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18" fontId="1" fillId="0" borderId="7" xfId="0" applyNumberFormat="1" applyFont="1" applyBorder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16" fontId="2" fillId="0" borderId="0" xfId="0" applyNumberFormat="1" applyFont="1"/>
    <xf numFmtId="14" fontId="2" fillId="0" borderId="0" xfId="0" applyNumberFormat="1" applyFont="1"/>
    <xf numFmtId="18" fontId="2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0" xfId="0" applyFont="1" applyFill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0" borderId="2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7" fillId="0" borderId="0" xfId="0" applyFont="1"/>
    <xf numFmtId="0" fontId="2" fillId="2" borderId="18" xfId="0" applyFont="1" applyFill="1" applyBorder="1"/>
    <xf numFmtId="0" fontId="8" fillId="3" borderId="0" xfId="0" applyFont="1" applyFill="1"/>
    <xf numFmtId="0" fontId="2" fillId="2" borderId="26" xfId="0" applyFont="1" applyFill="1" applyBorder="1"/>
    <xf numFmtId="0" fontId="2" fillId="0" borderId="25" xfId="0" applyFont="1" applyBorder="1"/>
    <xf numFmtId="164" fontId="9" fillId="3" borderId="17" xfId="0" applyNumberFormat="1" applyFont="1" applyFill="1" applyBorder="1"/>
    <xf numFmtId="0" fontId="2" fillId="0" borderId="24" xfId="0" applyFont="1" applyBorder="1"/>
    <xf numFmtId="0" fontId="7" fillId="0" borderId="27" xfId="0" applyFont="1" applyBorder="1"/>
    <xf numFmtId="0" fontId="7" fillId="2" borderId="28" xfId="0" applyFont="1" applyFill="1" applyBorder="1"/>
    <xf numFmtId="0" fontId="7" fillId="2" borderId="29" xfId="0" applyFont="1" applyFill="1" applyBorder="1"/>
    <xf numFmtId="0" fontId="7" fillId="2" borderId="27" xfId="0" applyFont="1" applyFill="1" applyBorder="1"/>
    <xf numFmtId="0" fontId="7" fillId="2" borderId="0" xfId="0" applyFont="1" applyFill="1"/>
    <xf numFmtId="0" fontId="7" fillId="2" borderId="30" xfId="0" applyFont="1" applyFill="1" applyBorder="1"/>
    <xf numFmtId="0" fontId="7" fillId="2" borderId="2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164" fontId="8" fillId="3" borderId="29" xfId="0" applyNumberFormat="1" applyFont="1" applyFill="1" applyBorder="1" applyAlignment="1">
      <alignment horizontal="right"/>
    </xf>
    <xf numFmtId="0" fontId="7" fillId="0" borderId="31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8" fontId="1" fillId="0" borderId="32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/>
    <xf numFmtId="20" fontId="1" fillId="0" borderId="7" xfId="0" applyNumberFormat="1" applyFont="1" applyBorder="1"/>
    <xf numFmtId="16" fontId="2" fillId="0" borderId="0" xfId="0" applyNumberFormat="1" applyFont="1" applyAlignment="1">
      <alignment horizontal="left"/>
    </xf>
    <xf numFmtId="0" fontId="2" fillId="0" borderId="32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0" fillId="0" borderId="0" xfId="0" applyFont="1"/>
    <xf numFmtId="0" fontId="2" fillId="0" borderId="37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38" xfId="0" applyFont="1" applyBorder="1"/>
    <xf numFmtId="0" fontId="1" fillId="0" borderId="39" xfId="0" applyFont="1" applyBorder="1"/>
    <xf numFmtId="16" fontId="2" fillId="0" borderId="0" xfId="0" applyNumberFormat="1" applyFont="1" applyAlignment="1">
      <alignment horizontal="center"/>
    </xf>
    <xf numFmtId="0" fontId="2" fillId="0" borderId="27" xfId="0" applyFont="1" applyBorder="1"/>
    <xf numFmtId="0" fontId="2" fillId="0" borderId="0" xfId="0" applyFont="1" applyAlignment="1">
      <alignment horizontal="right"/>
    </xf>
    <xf numFmtId="164" fontId="2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23" xfId="0" applyFont="1" applyBorder="1"/>
    <xf numFmtId="0" fontId="2" fillId="0" borderId="17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" fillId="0" borderId="23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0" fontId="2" fillId="0" borderId="38" xfId="0" applyFont="1" applyBorder="1" applyAlignment="1">
      <alignment horizontal="center"/>
    </xf>
    <xf numFmtId="0" fontId="3" fillId="0" borderId="34" xfId="0" applyFont="1" applyBorder="1"/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514350</xdr:colOff>
      <xdr:row>0</xdr:row>
      <xdr:rowOff>285750</xdr:rowOff>
    </xdr:from>
    <xdr:ext cx="1581150" cy="15811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13</xdr:row>
      <xdr:rowOff>28575</xdr:rowOff>
    </xdr:from>
    <xdr:ext cx="1819275" cy="4667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13</xdr:row>
      <xdr:rowOff>28575</xdr:rowOff>
    </xdr:from>
    <xdr:ext cx="1819275" cy="466725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13</xdr:row>
      <xdr:rowOff>28575</xdr:rowOff>
    </xdr:from>
    <xdr:ext cx="1819275" cy="466725"/>
    <xdr:pic>
      <xdr:nvPicPr>
        <xdr:cNvPr id="3" name="image2.png" descr="molt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514350</xdr:colOff>
      <xdr:row>0</xdr:row>
      <xdr:rowOff>276225</xdr:rowOff>
    </xdr:from>
    <xdr:ext cx="1581150" cy="158115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13</xdr:row>
      <xdr:rowOff>28575</xdr:rowOff>
    </xdr:from>
    <xdr:ext cx="1809750" cy="466725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13</xdr:row>
      <xdr:rowOff>28575</xdr:rowOff>
    </xdr:from>
    <xdr:ext cx="1809750" cy="466725"/>
    <xdr:pic>
      <xdr:nvPicPr>
        <xdr:cNvPr id="3" name="image2.png" descr="molt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485775</xdr:colOff>
      <xdr:row>0</xdr:row>
      <xdr:rowOff>285750</xdr:rowOff>
    </xdr:from>
    <xdr:ext cx="1581150" cy="158115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13</xdr:row>
      <xdr:rowOff>28575</xdr:rowOff>
    </xdr:from>
    <xdr:ext cx="1809750" cy="466725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13</xdr:row>
      <xdr:rowOff>28575</xdr:rowOff>
    </xdr:from>
    <xdr:ext cx="1809750" cy="466725"/>
    <xdr:pic>
      <xdr:nvPicPr>
        <xdr:cNvPr id="3" name="image2.png" descr="molt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495300</xdr:colOff>
      <xdr:row>0</xdr:row>
      <xdr:rowOff>285750</xdr:rowOff>
    </xdr:from>
    <xdr:ext cx="1581150" cy="158115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13</xdr:row>
      <xdr:rowOff>28575</xdr:rowOff>
    </xdr:from>
    <xdr:ext cx="1695450" cy="457200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36</xdr:row>
      <xdr:rowOff>28575</xdr:rowOff>
    </xdr:from>
    <xdr:ext cx="1695450" cy="457200"/>
    <xdr:pic>
      <xdr:nvPicPr>
        <xdr:cNvPr id="3" name="image2.png" descr="molt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</xdr:colOff>
      <xdr:row>1</xdr:row>
      <xdr:rowOff>142875</xdr:rowOff>
    </xdr:from>
    <xdr:ext cx="1581150" cy="158115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13</xdr:row>
      <xdr:rowOff>28575</xdr:rowOff>
    </xdr:from>
    <xdr:ext cx="1695450" cy="457200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36</xdr:row>
      <xdr:rowOff>28575</xdr:rowOff>
    </xdr:from>
    <xdr:ext cx="1695450" cy="457200"/>
    <xdr:pic>
      <xdr:nvPicPr>
        <xdr:cNvPr id="3" name="image2.png" descr="molt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0</xdr:row>
      <xdr:rowOff>247650</xdr:rowOff>
    </xdr:from>
    <xdr:ext cx="1581150" cy="158115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3</xdr:row>
      <xdr:rowOff>9525</xdr:rowOff>
    </xdr:from>
    <xdr:ext cx="2247900" cy="771525"/>
    <xdr:pic>
      <xdr:nvPicPr>
        <xdr:cNvPr id="2" name="image3.png" descr="OVR Logo new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29</xdr:row>
      <xdr:rowOff>104775</xdr:rowOff>
    </xdr:from>
    <xdr:ext cx="2085975" cy="676275"/>
    <xdr:pic>
      <xdr:nvPicPr>
        <xdr:cNvPr id="3" name="image4.png" descr="kaepa-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219075</xdr:colOff>
      <xdr:row>16</xdr:row>
      <xdr:rowOff>57150</xdr:rowOff>
    </xdr:from>
    <xdr:ext cx="1704975" cy="485775"/>
    <xdr:pic>
      <xdr:nvPicPr>
        <xdr:cNvPr id="4" name="image2.png" descr="molt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1647825" cy="476250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27</xdr:row>
      <xdr:rowOff>104775</xdr:rowOff>
    </xdr:from>
    <xdr:ext cx="2200275" cy="676275"/>
    <xdr:pic>
      <xdr:nvPicPr>
        <xdr:cNvPr id="3" name="image4.png" descr="kaepa-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638175</xdr:colOff>
      <xdr:row>28</xdr:row>
      <xdr:rowOff>0</xdr:rowOff>
    </xdr:from>
    <xdr:ext cx="3124200" cy="590550"/>
    <xdr:pic>
      <xdr:nvPicPr>
        <xdr:cNvPr id="4" name="image5.png" descr="OVR Logo new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647825" cy="476250"/>
    <xdr:pic>
      <xdr:nvPicPr>
        <xdr:cNvPr id="5" name="image2.png" descr="molten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27</xdr:row>
      <xdr:rowOff>104775</xdr:rowOff>
    </xdr:from>
    <xdr:ext cx="2200275" cy="676275"/>
    <xdr:pic>
      <xdr:nvPicPr>
        <xdr:cNvPr id="6" name="image4.png" descr="kaepa-log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647825" cy="476250"/>
    <xdr:pic>
      <xdr:nvPicPr>
        <xdr:cNvPr id="2" name="image2.png" descr="molt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28</xdr:row>
      <xdr:rowOff>104775</xdr:rowOff>
    </xdr:from>
    <xdr:ext cx="2200275" cy="676275"/>
    <xdr:pic>
      <xdr:nvPicPr>
        <xdr:cNvPr id="3" name="image4.png" descr="kaepa-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28575</xdr:colOff>
      <xdr:row>1</xdr:row>
      <xdr:rowOff>57150</xdr:rowOff>
    </xdr:from>
    <xdr:ext cx="3038475" cy="323850"/>
    <xdr:pic>
      <xdr:nvPicPr>
        <xdr:cNvPr id="4" name="image6.png" descr="OVR Logo new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1647825" cy="476250"/>
    <xdr:pic>
      <xdr:nvPicPr>
        <xdr:cNvPr id="5" name="image2.png" descr="molten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28</xdr:row>
      <xdr:rowOff>104775</xdr:rowOff>
    </xdr:from>
    <xdr:ext cx="2200275" cy="676275"/>
    <xdr:pic>
      <xdr:nvPicPr>
        <xdr:cNvPr id="6" name="image4.png" descr="kaepa-log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B714"/>
  </sheetPr>
  <dimension ref="A1:Z1000"/>
  <sheetViews>
    <sheetView workbookViewId="0"/>
  </sheetViews>
  <sheetFormatPr defaultColWidth="12.5703125" defaultRowHeight="15" customHeight="1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  <col min="13" max="13" width="9.140625" customWidth="1"/>
    <col min="14" max="26" width="8.5703125" customWidth="1"/>
  </cols>
  <sheetData>
    <row r="1" spans="1:26" ht="12.75" customHeight="1">
      <c r="A1" s="1"/>
      <c r="B1" s="1" t="s">
        <v>0</v>
      </c>
      <c r="C1" s="1"/>
      <c r="D1" s="1"/>
      <c r="E1" s="1" t="s">
        <v>1</v>
      </c>
      <c r="F1" s="2" t="str">
        <f>Info!$C$13</f>
        <v>Court 1</v>
      </c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">
        <v>1</v>
      </c>
      <c r="B4" s="5" t="s">
        <v>4</v>
      </c>
      <c r="C4" s="6" t="str">
        <f>Info!$B$5</f>
        <v>A</v>
      </c>
      <c r="D4" s="7" t="s">
        <v>5</v>
      </c>
      <c r="E4" s="94">
        <v>1</v>
      </c>
      <c r="F4" s="95"/>
      <c r="G4" s="96"/>
      <c r="H4" s="6" t="s">
        <v>6</v>
      </c>
      <c r="I4" s="94">
        <v>3</v>
      </c>
      <c r="J4" s="95"/>
      <c r="K4" s="96"/>
      <c r="L4" s="8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9">
        <v>0.33333333333333331</v>
      </c>
      <c r="B5" s="10" t="s">
        <v>7</v>
      </c>
      <c r="C5" s="11">
        <v>1</v>
      </c>
      <c r="D5" s="12"/>
      <c r="E5" s="97" t="str">
        <f>Info!$E$5</f>
        <v>Seed #1</v>
      </c>
      <c r="F5" s="98"/>
      <c r="G5" s="99"/>
      <c r="H5" s="11" t="s">
        <v>6</v>
      </c>
      <c r="I5" s="97" t="str">
        <f>Info!$F$8</f>
        <v>Seed #5</v>
      </c>
      <c r="J5" s="98"/>
      <c r="K5" s="99"/>
      <c r="L5" s="13" t="e">
        <f>Info!#REF!</f>
        <v>#REF!</v>
      </c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5"/>
      <c r="B6" s="16"/>
      <c r="C6" s="2"/>
      <c r="D6" s="17" t="s">
        <v>8</v>
      </c>
      <c r="E6" s="17"/>
      <c r="F6" s="17"/>
      <c r="G6" s="17"/>
      <c r="H6" s="17" t="s">
        <v>8</v>
      </c>
      <c r="I6" s="17"/>
      <c r="J6" s="17"/>
      <c r="K6" s="17"/>
      <c r="L6" s="2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"/>
      <c r="B7" s="16"/>
      <c r="C7" s="2"/>
      <c r="D7" s="1"/>
      <c r="E7" s="2"/>
      <c r="F7" s="2"/>
      <c r="G7" s="2"/>
      <c r="H7" s="2"/>
      <c r="I7" s="2"/>
      <c r="J7" s="2"/>
      <c r="K7" s="2"/>
      <c r="L7" s="2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">
        <v>2</v>
      </c>
      <c r="B8" s="5" t="s">
        <v>4</v>
      </c>
      <c r="C8" s="6" t="str">
        <f>Info!$B$5</f>
        <v>A</v>
      </c>
      <c r="D8" s="7" t="s">
        <v>5</v>
      </c>
      <c r="E8" s="94">
        <v>2</v>
      </c>
      <c r="F8" s="95"/>
      <c r="G8" s="96"/>
      <c r="H8" s="6" t="s">
        <v>6</v>
      </c>
      <c r="I8" s="94">
        <v>4</v>
      </c>
      <c r="J8" s="95"/>
      <c r="K8" s="96"/>
      <c r="L8" s="8">
        <v>1</v>
      </c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9">
        <v>0.375</v>
      </c>
      <c r="B9" s="10" t="s">
        <v>7</v>
      </c>
      <c r="C9" s="11">
        <v>2</v>
      </c>
      <c r="D9" s="12"/>
      <c r="E9" s="97" t="e">
        <f>Info!#REF!</f>
        <v>#REF!</v>
      </c>
      <c r="F9" s="98"/>
      <c r="G9" s="99"/>
      <c r="H9" s="11" t="s">
        <v>6</v>
      </c>
      <c r="I9" s="97" t="str">
        <f>Info!$H$6</f>
        <v>Seed #15</v>
      </c>
      <c r="J9" s="98"/>
      <c r="K9" s="99"/>
      <c r="L9" s="13" t="str">
        <f>Info!$E$5</f>
        <v>Seed #1</v>
      </c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5"/>
      <c r="B10" s="16"/>
      <c r="C10" s="2"/>
      <c r="D10" s="17" t="s">
        <v>8</v>
      </c>
      <c r="E10" s="17"/>
      <c r="F10" s="17"/>
      <c r="G10" s="17"/>
      <c r="H10" s="17" t="s">
        <v>8</v>
      </c>
      <c r="I10" s="17"/>
      <c r="J10" s="17"/>
      <c r="K10" s="17"/>
      <c r="L10" s="2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"/>
      <c r="B11" s="16"/>
      <c r="C11" s="2"/>
      <c r="D11" s="1"/>
      <c r="E11" s="2"/>
      <c r="F11" s="2"/>
      <c r="G11" s="2"/>
      <c r="H11" s="2"/>
      <c r="I11" s="2"/>
      <c r="J11" s="2"/>
      <c r="K11" s="2"/>
      <c r="L11" s="2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">
        <v>3</v>
      </c>
      <c r="B12" s="5" t="s">
        <v>4</v>
      </c>
      <c r="C12" s="6" t="str">
        <f>Info!$B$5</f>
        <v>A</v>
      </c>
      <c r="D12" s="7" t="s">
        <v>5</v>
      </c>
      <c r="E12" s="94">
        <v>1</v>
      </c>
      <c r="F12" s="95"/>
      <c r="G12" s="96"/>
      <c r="H12" s="6" t="s">
        <v>6</v>
      </c>
      <c r="I12" s="94">
        <v>4</v>
      </c>
      <c r="J12" s="95"/>
      <c r="K12" s="96"/>
      <c r="L12" s="8">
        <v>3</v>
      </c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8" t="s">
        <v>9</v>
      </c>
      <c r="B13" s="10" t="s">
        <v>7</v>
      </c>
      <c r="C13" s="11">
        <v>3</v>
      </c>
      <c r="D13" s="12"/>
      <c r="E13" s="97" t="str">
        <f>Info!$E$5</f>
        <v>Seed #1</v>
      </c>
      <c r="F13" s="98"/>
      <c r="G13" s="99"/>
      <c r="H13" s="11" t="s">
        <v>6</v>
      </c>
      <c r="I13" s="97" t="str">
        <f>Info!$H$6</f>
        <v>Seed #15</v>
      </c>
      <c r="J13" s="98"/>
      <c r="K13" s="99"/>
      <c r="L13" s="13" t="str">
        <f>Info!$F$8</f>
        <v>Seed #5</v>
      </c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9"/>
      <c r="B14" s="16"/>
      <c r="C14" s="2"/>
      <c r="D14" s="17" t="s">
        <v>8</v>
      </c>
      <c r="E14" s="17"/>
      <c r="F14" s="17"/>
      <c r="G14" s="17"/>
      <c r="H14" s="17" t="s">
        <v>8</v>
      </c>
      <c r="I14" s="17"/>
      <c r="J14" s="17"/>
      <c r="K14" s="17"/>
      <c r="L14" s="2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"/>
      <c r="B15" s="16"/>
      <c r="C15" s="2"/>
      <c r="D15" s="1"/>
      <c r="E15" s="2"/>
      <c r="F15" s="2"/>
      <c r="G15" s="2"/>
      <c r="H15" s="2"/>
      <c r="I15" s="2"/>
      <c r="J15" s="2"/>
      <c r="K15" s="2"/>
      <c r="L15" s="2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">
        <v>4</v>
      </c>
      <c r="B16" s="5" t="s">
        <v>4</v>
      </c>
      <c r="C16" s="6" t="str">
        <f>Info!$B$8</f>
        <v>D</v>
      </c>
      <c r="D16" s="7" t="s">
        <v>5</v>
      </c>
      <c r="E16" s="94">
        <v>1</v>
      </c>
      <c r="F16" s="95"/>
      <c r="G16" s="96"/>
      <c r="H16" s="6" t="s">
        <v>6</v>
      </c>
      <c r="I16" s="94">
        <v>4</v>
      </c>
      <c r="J16" s="95"/>
      <c r="K16" s="96"/>
      <c r="L16" s="8">
        <v>3</v>
      </c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8" t="s">
        <v>9</v>
      </c>
      <c r="B17" s="10" t="s">
        <v>7</v>
      </c>
      <c r="C17" s="11">
        <v>3</v>
      </c>
      <c r="D17" s="12"/>
      <c r="E17" s="97" t="e">
        <f>Info!#REF!</f>
        <v>#REF!</v>
      </c>
      <c r="F17" s="98"/>
      <c r="G17" s="99"/>
      <c r="H17" s="11" t="s">
        <v>6</v>
      </c>
      <c r="I17" s="97" t="str">
        <f>Info!$H$8</f>
        <v>Seed #13</v>
      </c>
      <c r="J17" s="98"/>
      <c r="K17" s="99"/>
      <c r="L17" s="13" t="str">
        <f>Info!$G$8</f>
        <v>Seed #12</v>
      </c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9"/>
      <c r="B18" s="16"/>
      <c r="C18" s="2"/>
      <c r="D18" s="17" t="s">
        <v>8</v>
      </c>
      <c r="E18" s="17"/>
      <c r="F18" s="17"/>
      <c r="G18" s="17"/>
      <c r="H18" s="17" t="s">
        <v>8</v>
      </c>
      <c r="I18" s="17"/>
      <c r="J18" s="17"/>
      <c r="K18" s="17"/>
      <c r="L18" s="2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"/>
      <c r="B19" s="16"/>
      <c r="C19" s="2"/>
      <c r="D19" s="1"/>
      <c r="E19" s="2"/>
      <c r="F19" s="2"/>
      <c r="G19" s="2"/>
      <c r="H19" s="2"/>
      <c r="I19" s="2"/>
      <c r="J19" s="2"/>
      <c r="K19" s="2"/>
      <c r="L19" s="2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">
        <v>5</v>
      </c>
      <c r="B20" s="5" t="s">
        <v>4</v>
      </c>
      <c r="C20" s="6" t="str">
        <f>Info!$B$8</f>
        <v>D</v>
      </c>
      <c r="D20" s="7" t="s">
        <v>5</v>
      </c>
      <c r="E20" s="94">
        <v>2</v>
      </c>
      <c r="F20" s="95"/>
      <c r="G20" s="96"/>
      <c r="H20" s="6" t="s">
        <v>6</v>
      </c>
      <c r="I20" s="94">
        <v>3</v>
      </c>
      <c r="J20" s="95"/>
      <c r="K20" s="96"/>
      <c r="L20" s="8">
        <v>1</v>
      </c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8" t="s">
        <v>9</v>
      </c>
      <c r="B21" s="10" t="s">
        <v>7</v>
      </c>
      <c r="C21" s="11">
        <v>4</v>
      </c>
      <c r="D21" s="12"/>
      <c r="E21" s="97" t="str">
        <f>Info!$E$7</f>
        <v>Seed #3</v>
      </c>
      <c r="F21" s="98"/>
      <c r="G21" s="99"/>
      <c r="H21" s="11" t="s">
        <v>6</v>
      </c>
      <c r="I21" s="97" t="str">
        <f>Info!$G$8</f>
        <v>Seed #12</v>
      </c>
      <c r="J21" s="98"/>
      <c r="K21" s="99"/>
      <c r="L21" s="13" t="e">
        <f>Info!#REF!</f>
        <v>#REF!</v>
      </c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9"/>
      <c r="B22" s="16"/>
      <c r="C22" s="2"/>
      <c r="D22" s="17" t="s">
        <v>8</v>
      </c>
      <c r="E22" s="17"/>
      <c r="F22" s="17"/>
      <c r="G22" s="17"/>
      <c r="H22" s="17" t="s">
        <v>8</v>
      </c>
      <c r="I22" s="17"/>
      <c r="J22" s="17"/>
      <c r="K22" s="17"/>
      <c r="L22" s="2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"/>
      <c r="B23" s="16"/>
      <c r="C23" s="2"/>
      <c r="D23" s="1"/>
      <c r="E23" s="2"/>
      <c r="F23" s="2"/>
      <c r="G23" s="2"/>
      <c r="H23" s="2"/>
      <c r="I23" s="2"/>
      <c r="J23" s="2"/>
      <c r="K23" s="2"/>
      <c r="L23" s="2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">
        <v>6</v>
      </c>
      <c r="B24" s="5" t="s">
        <v>4</v>
      </c>
      <c r="C24" s="6" t="str">
        <f>Info!$B$8</f>
        <v>D</v>
      </c>
      <c r="D24" s="7" t="s">
        <v>5</v>
      </c>
      <c r="E24" s="94">
        <v>3</v>
      </c>
      <c r="F24" s="95"/>
      <c r="G24" s="96"/>
      <c r="H24" s="6" t="s">
        <v>6</v>
      </c>
      <c r="I24" s="94">
        <v>4</v>
      </c>
      <c r="J24" s="95"/>
      <c r="K24" s="96"/>
      <c r="L24" s="8">
        <v>2</v>
      </c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8" t="s">
        <v>9</v>
      </c>
      <c r="B25" s="10" t="s">
        <v>7</v>
      </c>
      <c r="C25" s="11">
        <v>5</v>
      </c>
      <c r="D25" s="12"/>
      <c r="E25" s="97" t="str">
        <f>Info!$G$8</f>
        <v>Seed #12</v>
      </c>
      <c r="F25" s="98"/>
      <c r="G25" s="99"/>
      <c r="H25" s="11" t="s">
        <v>6</v>
      </c>
      <c r="I25" s="97" t="str">
        <f>Info!$H$8</f>
        <v>Seed #13</v>
      </c>
      <c r="J25" s="98"/>
      <c r="K25" s="99"/>
      <c r="L25" s="13" t="str">
        <f>Info!$E$7</f>
        <v>Seed #3</v>
      </c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9"/>
      <c r="B26" s="16"/>
      <c r="C26" s="2"/>
      <c r="D26" s="17" t="s">
        <v>8</v>
      </c>
      <c r="E26" s="17"/>
      <c r="F26" s="17"/>
      <c r="G26" s="17"/>
      <c r="H26" s="17" t="s">
        <v>8</v>
      </c>
      <c r="I26" s="17"/>
      <c r="J26" s="17"/>
      <c r="K26" s="17"/>
      <c r="L26" s="2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0"/>
      <c r="B27" s="16"/>
      <c r="C27" s="2"/>
      <c r="D27" s="1"/>
      <c r="E27" s="2"/>
      <c r="F27" s="2"/>
      <c r="G27" s="2"/>
      <c r="H27" s="2"/>
      <c r="I27" s="2"/>
      <c r="J27" s="2"/>
      <c r="K27" s="2"/>
      <c r="L27" s="2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">
        <v>7</v>
      </c>
      <c r="B28" s="5" t="s">
        <v>4</v>
      </c>
      <c r="C28" s="6" t="e">
        <f>Info!#REF!</f>
        <v>#REF!</v>
      </c>
      <c r="D28" s="7" t="s">
        <v>5</v>
      </c>
      <c r="E28" s="94">
        <v>3</v>
      </c>
      <c r="F28" s="95"/>
      <c r="G28" s="96"/>
      <c r="H28" s="6" t="s">
        <v>6</v>
      </c>
      <c r="I28" s="94">
        <v>4</v>
      </c>
      <c r="J28" s="95"/>
      <c r="K28" s="96"/>
      <c r="L28" s="8">
        <v>2</v>
      </c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8" t="s">
        <v>9</v>
      </c>
      <c r="B29" s="10" t="s">
        <v>7</v>
      </c>
      <c r="C29" s="11">
        <v>5</v>
      </c>
      <c r="D29" s="12"/>
      <c r="E29" s="97" t="e">
        <f>Info!#REF!</f>
        <v>#REF!</v>
      </c>
      <c r="F29" s="98"/>
      <c r="G29" s="99"/>
      <c r="H29" s="11" t="s">
        <v>6</v>
      </c>
      <c r="I29" s="97" t="e">
        <f>Info!#REF!</f>
        <v>#REF!</v>
      </c>
      <c r="J29" s="98"/>
      <c r="K29" s="99"/>
      <c r="L29" s="13" t="e">
        <f>Info!#REF!</f>
        <v>#REF!</v>
      </c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9"/>
      <c r="B30" s="16"/>
      <c r="C30" s="2"/>
      <c r="D30" s="17" t="s">
        <v>8</v>
      </c>
      <c r="E30" s="17"/>
      <c r="F30" s="17"/>
      <c r="G30" s="17"/>
      <c r="H30" s="17" t="s">
        <v>8</v>
      </c>
      <c r="I30" s="17"/>
      <c r="J30" s="17"/>
      <c r="K30" s="17"/>
      <c r="L30" s="2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"/>
      <c r="B31" s="16"/>
      <c r="C31" s="2"/>
      <c r="D31" s="1"/>
      <c r="E31" s="2"/>
      <c r="F31" s="2"/>
      <c r="G31" s="2"/>
      <c r="H31" s="2"/>
      <c r="I31" s="2"/>
      <c r="J31" s="2"/>
      <c r="K31" s="2"/>
      <c r="L31" s="2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">
        <v>8</v>
      </c>
      <c r="B32" s="5" t="s">
        <v>4</v>
      </c>
      <c r="C32" s="6" t="e">
        <f>Info!#REF!</f>
        <v>#REF!</v>
      </c>
      <c r="D32" s="7" t="s">
        <v>5</v>
      </c>
      <c r="E32" s="94">
        <v>1</v>
      </c>
      <c r="F32" s="95"/>
      <c r="G32" s="96"/>
      <c r="H32" s="6" t="s">
        <v>6</v>
      </c>
      <c r="I32" s="94">
        <v>2</v>
      </c>
      <c r="J32" s="95"/>
      <c r="K32" s="96"/>
      <c r="L32" s="8">
        <v>4</v>
      </c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8" t="s">
        <v>9</v>
      </c>
      <c r="B33" s="10" t="s">
        <v>7</v>
      </c>
      <c r="C33" s="11">
        <v>6</v>
      </c>
      <c r="D33" s="12"/>
      <c r="E33" s="97" t="e">
        <f>Info!#REF!</f>
        <v>#REF!</v>
      </c>
      <c r="F33" s="98"/>
      <c r="G33" s="99"/>
      <c r="H33" s="11" t="s">
        <v>6</v>
      </c>
      <c r="I33" s="97" t="e">
        <f>Info!#REF!</f>
        <v>#REF!</v>
      </c>
      <c r="J33" s="98"/>
      <c r="K33" s="99"/>
      <c r="L33" s="13" t="e">
        <f>Info!#REF!</f>
        <v>#REF!</v>
      </c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/>
      <c r="B34" s="1"/>
      <c r="C34" s="1"/>
      <c r="D34" s="17" t="s">
        <v>8</v>
      </c>
      <c r="E34" s="17"/>
      <c r="F34" s="17"/>
      <c r="G34" s="17"/>
      <c r="H34" s="17" t="s">
        <v>8</v>
      </c>
      <c r="I34" s="17"/>
      <c r="J34" s="17"/>
      <c r="K34" s="17"/>
      <c r="L34" s="1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1" t="s">
        <v>0</v>
      </c>
      <c r="C35" s="1"/>
      <c r="D35" s="1"/>
      <c r="E35" s="1" t="s">
        <v>1</v>
      </c>
      <c r="F35" s="2" t="str">
        <f>Info!$C$14</f>
        <v>Court 2</v>
      </c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 t="s">
        <v>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">
        <v>1</v>
      </c>
      <c r="B38" s="5" t="s">
        <v>4</v>
      </c>
      <c r="C38" s="6" t="str">
        <f>Info!$B$8</f>
        <v>D</v>
      </c>
      <c r="D38" s="7" t="s">
        <v>5</v>
      </c>
      <c r="E38" s="94">
        <v>1</v>
      </c>
      <c r="F38" s="95"/>
      <c r="G38" s="96"/>
      <c r="H38" s="6" t="s">
        <v>6</v>
      </c>
      <c r="I38" s="94">
        <v>3</v>
      </c>
      <c r="J38" s="95"/>
      <c r="K38" s="96"/>
      <c r="L38" s="8">
        <v>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9">
        <v>0.33333333333333331</v>
      </c>
      <c r="B39" s="10" t="s">
        <v>7</v>
      </c>
      <c r="C39" s="11">
        <v>1</v>
      </c>
      <c r="D39" s="12"/>
      <c r="E39" s="97" t="e">
        <f>Info!#REF!</f>
        <v>#REF!</v>
      </c>
      <c r="F39" s="98"/>
      <c r="G39" s="99"/>
      <c r="H39" s="11" t="s">
        <v>6</v>
      </c>
      <c r="I39" s="97" t="str">
        <f>Info!$G$8</f>
        <v>Seed #12</v>
      </c>
      <c r="J39" s="98"/>
      <c r="K39" s="99"/>
      <c r="L39" s="13" t="str">
        <f>Info!$E$7</f>
        <v>Seed #3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5"/>
      <c r="B40" s="16"/>
      <c r="C40" s="2"/>
      <c r="D40" s="17" t="s">
        <v>8</v>
      </c>
      <c r="E40" s="17"/>
      <c r="F40" s="17"/>
      <c r="G40" s="17"/>
      <c r="H40" s="17" t="s">
        <v>8</v>
      </c>
      <c r="I40" s="17"/>
      <c r="J40" s="17"/>
      <c r="K40" s="17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/>
      <c r="B41" s="16"/>
      <c r="C41" s="2"/>
      <c r="D41" s="1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">
        <v>2</v>
      </c>
      <c r="B42" s="5" t="s">
        <v>4</v>
      </c>
      <c r="C42" s="6" t="str">
        <f>Info!$B$8</f>
        <v>D</v>
      </c>
      <c r="D42" s="7" t="s">
        <v>5</v>
      </c>
      <c r="E42" s="94">
        <v>2</v>
      </c>
      <c r="F42" s="95"/>
      <c r="G42" s="96"/>
      <c r="H42" s="6" t="s">
        <v>6</v>
      </c>
      <c r="I42" s="94">
        <v>4</v>
      </c>
      <c r="J42" s="95"/>
      <c r="K42" s="96"/>
      <c r="L42" s="8">
        <v>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9">
        <v>0.375</v>
      </c>
      <c r="B43" s="10" t="s">
        <v>7</v>
      </c>
      <c r="C43" s="11">
        <v>2</v>
      </c>
      <c r="D43" s="12"/>
      <c r="E43" s="97" t="str">
        <f>Info!$E$7</f>
        <v>Seed #3</v>
      </c>
      <c r="F43" s="98"/>
      <c r="G43" s="99"/>
      <c r="H43" s="11" t="s">
        <v>6</v>
      </c>
      <c r="I43" s="97" t="str">
        <f>Info!$H$8</f>
        <v>Seed #13</v>
      </c>
      <c r="J43" s="98"/>
      <c r="K43" s="99"/>
      <c r="L43" s="13" t="e">
        <f>Info!#REF!</f>
        <v>#REF!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5"/>
      <c r="B44" s="16"/>
      <c r="C44" s="2"/>
      <c r="D44" s="17" t="s">
        <v>8</v>
      </c>
      <c r="E44" s="17"/>
      <c r="F44" s="17"/>
      <c r="G44" s="17"/>
      <c r="H44" s="17" t="s">
        <v>8</v>
      </c>
      <c r="I44" s="17"/>
      <c r="J44" s="17"/>
      <c r="K44" s="17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6"/>
      <c r="C45" s="2"/>
      <c r="D45" s="1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">
        <v>3</v>
      </c>
      <c r="B46" s="5" t="s">
        <v>4</v>
      </c>
      <c r="C46" s="6" t="e">
        <f>Info!#REF!</f>
        <v>#REF!</v>
      </c>
      <c r="D46" s="7" t="s">
        <v>5</v>
      </c>
      <c r="E46" s="94">
        <v>2</v>
      </c>
      <c r="F46" s="95"/>
      <c r="G46" s="96"/>
      <c r="H46" s="6" t="s">
        <v>6</v>
      </c>
      <c r="I46" s="94">
        <v>4</v>
      </c>
      <c r="J46" s="95"/>
      <c r="K46" s="96"/>
      <c r="L46" s="8">
        <v>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8" t="s">
        <v>9</v>
      </c>
      <c r="B47" s="10" t="s">
        <v>7</v>
      </c>
      <c r="C47" s="11">
        <v>2</v>
      </c>
      <c r="D47" s="12"/>
      <c r="E47" s="97" t="e">
        <f>Info!#REF!</f>
        <v>#REF!</v>
      </c>
      <c r="F47" s="98"/>
      <c r="G47" s="99"/>
      <c r="H47" s="11" t="s">
        <v>6</v>
      </c>
      <c r="I47" s="97" t="e">
        <f>Info!#REF!</f>
        <v>#REF!</v>
      </c>
      <c r="J47" s="98"/>
      <c r="K47" s="99"/>
      <c r="L47" s="13" t="e">
        <f>Info!#REF!</f>
        <v>#REF!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9"/>
      <c r="B48" s="16"/>
      <c r="C48" s="2"/>
      <c r="D48" s="17" t="s">
        <v>8</v>
      </c>
      <c r="E48" s="17"/>
      <c r="F48" s="17"/>
      <c r="G48" s="17"/>
      <c r="H48" s="17" t="s">
        <v>8</v>
      </c>
      <c r="I48" s="17"/>
      <c r="J48" s="17"/>
      <c r="K48" s="17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16"/>
      <c r="C49" s="2"/>
      <c r="D49" s="1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">
        <v>4</v>
      </c>
      <c r="B50" s="5" t="s">
        <v>4</v>
      </c>
      <c r="C50" s="6" t="e">
        <f>Info!#REF!</f>
        <v>#REF!</v>
      </c>
      <c r="D50" s="7" t="s">
        <v>5</v>
      </c>
      <c r="E50" s="94">
        <v>1</v>
      </c>
      <c r="F50" s="95"/>
      <c r="G50" s="96"/>
      <c r="H50" s="6" t="s">
        <v>6</v>
      </c>
      <c r="I50" s="94">
        <v>4</v>
      </c>
      <c r="J50" s="95"/>
      <c r="K50" s="96"/>
      <c r="L50" s="8">
        <v>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8" t="s">
        <v>9</v>
      </c>
      <c r="B51" s="10" t="s">
        <v>7</v>
      </c>
      <c r="C51" s="11">
        <v>3</v>
      </c>
      <c r="D51" s="12"/>
      <c r="E51" s="97" t="e">
        <f>Info!#REF!</f>
        <v>#REF!</v>
      </c>
      <c r="F51" s="98"/>
      <c r="G51" s="99"/>
      <c r="H51" s="11" t="s">
        <v>6</v>
      </c>
      <c r="I51" s="97" t="e">
        <f>Info!#REF!</f>
        <v>#REF!</v>
      </c>
      <c r="J51" s="98"/>
      <c r="K51" s="99"/>
      <c r="L51" s="13" t="e">
        <f>Info!#REF!</f>
        <v>#REF!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9"/>
      <c r="B52" s="16"/>
      <c r="C52" s="2"/>
      <c r="D52" s="17" t="s">
        <v>8</v>
      </c>
      <c r="E52" s="17"/>
      <c r="F52" s="17"/>
      <c r="G52" s="17"/>
      <c r="H52" s="17" t="s">
        <v>8</v>
      </c>
      <c r="I52" s="17"/>
      <c r="J52" s="17"/>
      <c r="K52" s="17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16"/>
      <c r="C53" s="2"/>
      <c r="D53" s="1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>
        <v>5</v>
      </c>
      <c r="B54" s="5" t="s">
        <v>4</v>
      </c>
      <c r="C54" s="6" t="e">
        <f>Info!#REF!</f>
        <v>#REF!</v>
      </c>
      <c r="D54" s="7" t="s">
        <v>5</v>
      </c>
      <c r="E54" s="94">
        <v>2</v>
      </c>
      <c r="F54" s="95"/>
      <c r="G54" s="96"/>
      <c r="H54" s="6" t="s">
        <v>6</v>
      </c>
      <c r="I54" s="94">
        <v>3</v>
      </c>
      <c r="J54" s="95"/>
      <c r="K54" s="96"/>
      <c r="L54" s="8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8" t="s">
        <v>9</v>
      </c>
      <c r="B55" s="10" t="s">
        <v>7</v>
      </c>
      <c r="C55" s="11">
        <v>4</v>
      </c>
      <c r="D55" s="12"/>
      <c r="E55" s="97" t="e">
        <f>Info!#REF!</f>
        <v>#REF!</v>
      </c>
      <c r="F55" s="98"/>
      <c r="G55" s="99"/>
      <c r="H55" s="11" t="s">
        <v>6</v>
      </c>
      <c r="I55" s="97" t="e">
        <f>Info!#REF!</f>
        <v>#REF!</v>
      </c>
      <c r="J55" s="98"/>
      <c r="K55" s="99"/>
      <c r="L55" s="13" t="e">
        <f>Info!#REF!</f>
        <v>#REF!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9"/>
      <c r="B56" s="16"/>
      <c r="C56" s="2"/>
      <c r="D56" s="17" t="s">
        <v>8</v>
      </c>
      <c r="E56" s="17"/>
      <c r="F56" s="17"/>
      <c r="G56" s="17"/>
      <c r="H56" s="17" t="s">
        <v>8</v>
      </c>
      <c r="I56" s="17"/>
      <c r="J56" s="17"/>
      <c r="K56" s="17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16"/>
      <c r="C57" s="2"/>
      <c r="D57" s="1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4">
        <v>6</v>
      </c>
      <c r="B58" s="5" t="s">
        <v>4</v>
      </c>
      <c r="C58" s="6" t="e">
        <f>Info!#REF!</f>
        <v>#REF!</v>
      </c>
      <c r="D58" s="7" t="s">
        <v>5</v>
      </c>
      <c r="E58" s="94">
        <v>2</v>
      </c>
      <c r="F58" s="95"/>
      <c r="G58" s="96"/>
      <c r="H58" s="6" t="s">
        <v>6</v>
      </c>
      <c r="I58" s="94">
        <v>3</v>
      </c>
      <c r="J58" s="95"/>
      <c r="K58" s="96"/>
      <c r="L58" s="8">
        <v>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8" t="s">
        <v>9</v>
      </c>
      <c r="B59" s="10" t="s">
        <v>7</v>
      </c>
      <c r="C59" s="11">
        <v>4</v>
      </c>
      <c r="D59" s="12"/>
      <c r="E59" s="97" t="e">
        <f>Info!#REF!</f>
        <v>#REF!</v>
      </c>
      <c r="F59" s="98"/>
      <c r="G59" s="99"/>
      <c r="H59" s="11" t="s">
        <v>6</v>
      </c>
      <c r="I59" s="97" t="e">
        <f>Info!#REF!</f>
        <v>#REF!</v>
      </c>
      <c r="J59" s="98"/>
      <c r="K59" s="99"/>
      <c r="L59" s="13" t="e">
        <f>Info!#REF!</f>
        <v>#REF!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9"/>
      <c r="B60" s="16"/>
      <c r="C60" s="2"/>
      <c r="D60" s="17" t="s">
        <v>8</v>
      </c>
      <c r="E60" s="17"/>
      <c r="F60" s="17"/>
      <c r="G60" s="17"/>
      <c r="H60" s="17" t="s">
        <v>8</v>
      </c>
      <c r="I60" s="17"/>
      <c r="J60" s="17"/>
      <c r="K60" s="17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20"/>
      <c r="B61" s="16"/>
      <c r="C61" s="2"/>
      <c r="D61" s="1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4">
        <v>7</v>
      </c>
      <c r="B62" s="5" t="s">
        <v>4</v>
      </c>
      <c r="C62" s="6" t="e">
        <f>Info!#REF!</f>
        <v>#REF!</v>
      </c>
      <c r="D62" s="7" t="s">
        <v>5</v>
      </c>
      <c r="E62" s="94">
        <v>3</v>
      </c>
      <c r="F62" s="95"/>
      <c r="G62" s="96"/>
      <c r="H62" s="6" t="s">
        <v>6</v>
      </c>
      <c r="I62" s="94">
        <v>4</v>
      </c>
      <c r="J62" s="95"/>
      <c r="K62" s="96"/>
      <c r="L62" s="8">
        <v>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8" t="s">
        <v>9</v>
      </c>
      <c r="B63" s="10" t="s">
        <v>7</v>
      </c>
      <c r="C63" s="11">
        <v>5</v>
      </c>
      <c r="D63" s="12"/>
      <c r="E63" s="97" t="e">
        <f>Info!#REF!</f>
        <v>#REF!</v>
      </c>
      <c r="F63" s="98"/>
      <c r="G63" s="99"/>
      <c r="H63" s="11" t="s">
        <v>6</v>
      </c>
      <c r="I63" s="97" t="e">
        <f>Info!#REF!</f>
        <v>#REF!</v>
      </c>
      <c r="J63" s="98"/>
      <c r="K63" s="99"/>
      <c r="L63" s="13" t="e">
        <f>Info!#REF!</f>
        <v>#REF!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9"/>
      <c r="B64" s="16"/>
      <c r="C64" s="2"/>
      <c r="D64" s="17" t="s">
        <v>8</v>
      </c>
      <c r="E64" s="17"/>
      <c r="F64" s="17"/>
      <c r="G64" s="17"/>
      <c r="H64" s="17" t="s">
        <v>8</v>
      </c>
      <c r="I64" s="17"/>
      <c r="J64" s="17"/>
      <c r="K64" s="17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16"/>
      <c r="C65" s="2"/>
      <c r="D65" s="1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4">
        <v>8</v>
      </c>
      <c r="B66" s="5" t="s">
        <v>4</v>
      </c>
      <c r="C66" s="6" t="e">
        <f>Info!#REF!</f>
        <v>#REF!</v>
      </c>
      <c r="D66" s="7" t="s">
        <v>5</v>
      </c>
      <c r="E66" s="94">
        <v>1</v>
      </c>
      <c r="F66" s="95"/>
      <c r="G66" s="96"/>
      <c r="H66" s="6" t="s">
        <v>6</v>
      </c>
      <c r="I66" s="94">
        <v>2</v>
      </c>
      <c r="J66" s="95"/>
      <c r="K66" s="96"/>
      <c r="L66" s="8">
        <v>4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8" t="s">
        <v>9</v>
      </c>
      <c r="B67" s="10" t="s">
        <v>7</v>
      </c>
      <c r="C67" s="11">
        <v>6</v>
      </c>
      <c r="D67" s="12"/>
      <c r="E67" s="97" t="e">
        <f>Info!#REF!</f>
        <v>#REF!</v>
      </c>
      <c r="F67" s="98"/>
      <c r="G67" s="99"/>
      <c r="H67" s="11" t="s">
        <v>6</v>
      </c>
      <c r="I67" s="97" t="e">
        <f>Info!#REF!</f>
        <v>#REF!</v>
      </c>
      <c r="J67" s="98"/>
      <c r="K67" s="99"/>
      <c r="L67" s="13" t="e">
        <f>Info!#REF!</f>
        <v>#REF!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1"/>
      <c r="C68" s="1"/>
      <c r="D68" s="17" t="s">
        <v>8</v>
      </c>
      <c r="E68" s="17"/>
      <c r="F68" s="17"/>
      <c r="G68" s="17"/>
      <c r="H68" s="17" t="s">
        <v>8</v>
      </c>
      <c r="I68" s="17"/>
      <c r="J68" s="17"/>
      <c r="K68" s="17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1" t="s">
        <v>0</v>
      </c>
      <c r="C69" s="1"/>
      <c r="D69" s="1"/>
      <c r="E69" s="1" t="s">
        <v>1</v>
      </c>
      <c r="F69" s="2" t="str">
        <f>Info!$C$15</f>
        <v>Court 3</v>
      </c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 t="s">
        <v>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 t="s">
        <v>3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4">
        <v>1</v>
      </c>
      <c r="B72" s="5" t="s">
        <v>4</v>
      </c>
      <c r="C72" s="6" t="e">
        <f>Info!#REF!</f>
        <v>#REF!</v>
      </c>
      <c r="D72" s="7" t="s">
        <v>5</v>
      </c>
      <c r="E72" s="94">
        <v>1</v>
      </c>
      <c r="F72" s="95"/>
      <c r="G72" s="96"/>
      <c r="H72" s="6" t="s">
        <v>6</v>
      </c>
      <c r="I72" s="94">
        <v>3</v>
      </c>
      <c r="J72" s="95"/>
      <c r="K72" s="96"/>
      <c r="L72" s="8">
        <v>2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9">
        <v>0.33333333333333331</v>
      </c>
      <c r="B73" s="10" t="s">
        <v>7</v>
      </c>
      <c r="C73" s="11">
        <v>1</v>
      </c>
      <c r="D73" s="12"/>
      <c r="E73" s="97" t="e">
        <f>Info!#REF!</f>
        <v>#REF!</v>
      </c>
      <c r="F73" s="98"/>
      <c r="G73" s="99"/>
      <c r="H73" s="11" t="s">
        <v>6</v>
      </c>
      <c r="I73" s="97" t="e">
        <f>Info!#REF!</f>
        <v>#REF!</v>
      </c>
      <c r="J73" s="98"/>
      <c r="K73" s="99"/>
      <c r="L73" s="13" t="e">
        <f>Info!#REF!</f>
        <v>#REF!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5"/>
      <c r="B74" s="16"/>
      <c r="C74" s="2"/>
      <c r="D74" s="17" t="s">
        <v>8</v>
      </c>
      <c r="E74" s="17"/>
      <c r="F74" s="17"/>
      <c r="G74" s="17"/>
      <c r="H74" s="17" t="s">
        <v>8</v>
      </c>
      <c r="I74" s="17"/>
      <c r="J74" s="17"/>
      <c r="K74" s="17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16"/>
      <c r="C75" s="2"/>
      <c r="D75" s="1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4">
        <v>2</v>
      </c>
      <c r="B76" s="5" t="s">
        <v>4</v>
      </c>
      <c r="C76" s="6" t="s">
        <v>10</v>
      </c>
      <c r="D76" s="7" t="s">
        <v>5</v>
      </c>
      <c r="E76" s="94">
        <v>1</v>
      </c>
      <c r="F76" s="95"/>
      <c r="G76" s="96"/>
      <c r="H76" s="6" t="s">
        <v>6</v>
      </c>
      <c r="I76" s="94">
        <v>3</v>
      </c>
      <c r="J76" s="95"/>
      <c r="K76" s="96"/>
      <c r="L76" s="8">
        <v>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9">
        <v>0.375</v>
      </c>
      <c r="B77" s="10" t="s">
        <v>7</v>
      </c>
      <c r="C77" s="11">
        <v>1</v>
      </c>
      <c r="D77" s="12"/>
      <c r="E77" s="97" t="e">
        <f>Info!#REF!</f>
        <v>#REF!</v>
      </c>
      <c r="F77" s="98"/>
      <c r="G77" s="99"/>
      <c r="H77" s="11" t="s">
        <v>6</v>
      </c>
      <c r="I77" s="97" t="e">
        <f>Info!#REF!</f>
        <v>#REF!</v>
      </c>
      <c r="J77" s="98"/>
      <c r="K77" s="99"/>
      <c r="L77" s="13" t="e">
        <f>Info!#REF!</f>
        <v>#REF!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5"/>
      <c r="B78" s="16"/>
      <c r="C78" s="2"/>
      <c r="D78" s="17" t="s">
        <v>8</v>
      </c>
      <c r="E78" s="17"/>
      <c r="F78" s="17"/>
      <c r="G78" s="17"/>
      <c r="H78" s="17" t="s">
        <v>8</v>
      </c>
      <c r="I78" s="17"/>
      <c r="J78" s="17"/>
      <c r="K78" s="17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16"/>
      <c r="C79" s="2"/>
      <c r="D79" s="1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4">
        <v>3</v>
      </c>
      <c r="B80" s="5" t="s">
        <v>4</v>
      </c>
      <c r="C80" s="6" t="s">
        <v>10</v>
      </c>
      <c r="D80" s="7" t="s">
        <v>5</v>
      </c>
      <c r="E80" s="94">
        <v>2</v>
      </c>
      <c r="F80" s="95"/>
      <c r="G80" s="96"/>
      <c r="H80" s="6" t="s">
        <v>6</v>
      </c>
      <c r="I80" s="94">
        <v>4</v>
      </c>
      <c r="J80" s="95"/>
      <c r="K80" s="96"/>
      <c r="L80" s="8">
        <v>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8" t="s">
        <v>9</v>
      </c>
      <c r="B81" s="10" t="s">
        <v>7</v>
      </c>
      <c r="C81" s="11">
        <v>2</v>
      </c>
      <c r="D81" s="12"/>
      <c r="E81" s="97" t="e">
        <f>Info!#REF!</f>
        <v>#REF!</v>
      </c>
      <c r="F81" s="98"/>
      <c r="G81" s="99"/>
      <c r="H81" s="11" t="s">
        <v>6</v>
      </c>
      <c r="I81" s="97" t="e">
        <f>Info!#REF!</f>
        <v>#REF!</v>
      </c>
      <c r="J81" s="98"/>
      <c r="K81" s="99"/>
      <c r="L81" s="13" t="e">
        <f>Info!#REF!</f>
        <v>#REF!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9"/>
      <c r="B82" s="16"/>
      <c r="C82" s="2"/>
      <c r="D82" s="17" t="s">
        <v>8</v>
      </c>
      <c r="E82" s="17"/>
      <c r="F82" s="17"/>
      <c r="G82" s="17"/>
      <c r="H82" s="17" t="s">
        <v>8</v>
      </c>
      <c r="I82" s="17"/>
      <c r="J82" s="17"/>
      <c r="K82" s="17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16"/>
      <c r="C83" s="2"/>
      <c r="D83" s="1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4">
        <v>4</v>
      </c>
      <c r="B84" s="5" t="s">
        <v>4</v>
      </c>
      <c r="C84" s="6" t="s">
        <v>10</v>
      </c>
      <c r="D84" s="7" t="s">
        <v>5</v>
      </c>
      <c r="E84" s="94">
        <v>1</v>
      </c>
      <c r="F84" s="95"/>
      <c r="G84" s="96"/>
      <c r="H84" s="6" t="s">
        <v>6</v>
      </c>
      <c r="I84" s="94">
        <v>4</v>
      </c>
      <c r="J84" s="95"/>
      <c r="K84" s="96"/>
      <c r="L84" s="8">
        <v>3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8" t="s">
        <v>9</v>
      </c>
      <c r="B85" s="10" t="s">
        <v>7</v>
      </c>
      <c r="C85" s="11">
        <v>3</v>
      </c>
      <c r="D85" s="12"/>
      <c r="E85" s="97" t="e">
        <f>Info!#REF!</f>
        <v>#REF!</v>
      </c>
      <c r="F85" s="98"/>
      <c r="G85" s="99"/>
      <c r="H85" s="11" t="s">
        <v>6</v>
      </c>
      <c r="I85" s="97" t="e">
        <f>Info!#REF!</f>
        <v>#REF!</v>
      </c>
      <c r="J85" s="98"/>
      <c r="K85" s="99"/>
      <c r="L85" s="13" t="e">
        <f>Info!#REF!</f>
        <v>#REF!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9"/>
      <c r="B86" s="16"/>
      <c r="C86" s="2"/>
      <c r="D86" s="17" t="s">
        <v>8</v>
      </c>
      <c r="E86" s="17"/>
      <c r="F86" s="17"/>
      <c r="G86" s="17"/>
      <c r="H86" s="17" t="s">
        <v>8</v>
      </c>
      <c r="I86" s="17"/>
      <c r="J86" s="17"/>
      <c r="K86" s="17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16"/>
      <c r="C87" s="2"/>
      <c r="D87" s="1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4">
        <v>5</v>
      </c>
      <c r="B88" s="5" t="s">
        <v>4</v>
      </c>
      <c r="C88" s="6" t="s">
        <v>11</v>
      </c>
      <c r="D88" s="7" t="s">
        <v>5</v>
      </c>
      <c r="E88" s="94">
        <v>2</v>
      </c>
      <c r="F88" s="95"/>
      <c r="G88" s="96"/>
      <c r="H88" s="6" t="s">
        <v>6</v>
      </c>
      <c r="I88" s="94">
        <v>3</v>
      </c>
      <c r="J88" s="95"/>
      <c r="K88" s="96"/>
      <c r="L88" s="8">
        <v>1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8" t="s">
        <v>9</v>
      </c>
      <c r="B89" s="10" t="s">
        <v>7</v>
      </c>
      <c r="C89" s="11">
        <v>4</v>
      </c>
      <c r="D89" s="12"/>
      <c r="E89" s="97" t="e">
        <f>Info!#REF!</f>
        <v>#REF!</v>
      </c>
      <c r="F89" s="98"/>
      <c r="G89" s="99"/>
      <c r="H89" s="11" t="s">
        <v>6</v>
      </c>
      <c r="I89" s="97" t="str">
        <f>Info!$F$8</f>
        <v>Seed #5</v>
      </c>
      <c r="J89" s="98"/>
      <c r="K89" s="99"/>
      <c r="L89" s="13" t="str">
        <f>Info!$E$5</f>
        <v>Seed #1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9"/>
      <c r="B90" s="16"/>
      <c r="C90" s="2"/>
      <c r="D90" s="17" t="s">
        <v>8</v>
      </c>
      <c r="E90" s="17"/>
      <c r="F90" s="17"/>
      <c r="G90" s="17"/>
      <c r="H90" s="17" t="s">
        <v>8</v>
      </c>
      <c r="I90" s="17"/>
      <c r="J90" s="17"/>
      <c r="K90" s="17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16"/>
      <c r="C91" s="2"/>
      <c r="D91" s="1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4">
        <v>6</v>
      </c>
      <c r="B92" s="5" t="s">
        <v>4</v>
      </c>
      <c r="C92" s="6" t="s">
        <v>11</v>
      </c>
      <c r="D92" s="7" t="s">
        <v>5</v>
      </c>
      <c r="E92" s="94">
        <v>3</v>
      </c>
      <c r="F92" s="95"/>
      <c r="G92" s="96"/>
      <c r="H92" s="6" t="s">
        <v>6</v>
      </c>
      <c r="I92" s="94">
        <v>4</v>
      </c>
      <c r="J92" s="95"/>
      <c r="K92" s="96"/>
      <c r="L92" s="8">
        <v>2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8" t="s">
        <v>9</v>
      </c>
      <c r="B93" s="10" t="s">
        <v>7</v>
      </c>
      <c r="C93" s="11">
        <v>5</v>
      </c>
      <c r="D93" s="12"/>
      <c r="E93" s="97" t="str">
        <f>Info!$F$8</f>
        <v>Seed #5</v>
      </c>
      <c r="F93" s="98"/>
      <c r="G93" s="99"/>
      <c r="H93" s="11" t="s">
        <v>6</v>
      </c>
      <c r="I93" s="97" t="str">
        <f>Info!$H$6</f>
        <v>Seed #15</v>
      </c>
      <c r="J93" s="98"/>
      <c r="K93" s="99"/>
      <c r="L93" s="13" t="e">
        <f>Info!#REF!</f>
        <v>#REF!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9"/>
      <c r="B94" s="16"/>
      <c r="C94" s="2"/>
      <c r="D94" s="17" t="s">
        <v>8</v>
      </c>
      <c r="E94" s="17"/>
      <c r="F94" s="17"/>
      <c r="G94" s="17"/>
      <c r="H94" s="17" t="s">
        <v>8</v>
      </c>
      <c r="I94" s="17"/>
      <c r="J94" s="17"/>
      <c r="K94" s="17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0"/>
      <c r="B95" s="16"/>
      <c r="C95" s="2"/>
      <c r="D95" s="1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4">
        <v>7</v>
      </c>
      <c r="B96" s="5" t="s">
        <v>4</v>
      </c>
      <c r="C96" s="6" t="s">
        <v>11</v>
      </c>
      <c r="D96" s="7" t="s">
        <v>5</v>
      </c>
      <c r="E96" s="94">
        <v>1</v>
      </c>
      <c r="F96" s="95"/>
      <c r="G96" s="96"/>
      <c r="H96" s="6" t="s">
        <v>6</v>
      </c>
      <c r="I96" s="94">
        <v>2</v>
      </c>
      <c r="J96" s="95"/>
      <c r="K96" s="96"/>
      <c r="L96" s="8">
        <v>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8" t="s">
        <v>9</v>
      </c>
      <c r="B97" s="10" t="s">
        <v>7</v>
      </c>
      <c r="C97" s="11">
        <v>6</v>
      </c>
      <c r="D97" s="12"/>
      <c r="E97" s="97" t="str">
        <f>Info!$E$5</f>
        <v>Seed #1</v>
      </c>
      <c r="F97" s="98"/>
      <c r="G97" s="99"/>
      <c r="H97" s="11" t="s">
        <v>6</v>
      </c>
      <c r="I97" s="97" t="e">
        <f>Info!#REF!</f>
        <v>#REF!</v>
      </c>
      <c r="J97" s="98"/>
      <c r="K97" s="99"/>
      <c r="L97" s="13" t="str">
        <f>Info!$H$6</f>
        <v>Seed #15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9"/>
      <c r="B98" s="16"/>
      <c r="C98" s="2"/>
      <c r="D98" s="17" t="s">
        <v>8</v>
      </c>
      <c r="E98" s="17"/>
      <c r="F98" s="17"/>
      <c r="G98" s="17"/>
      <c r="H98" s="17" t="s">
        <v>8</v>
      </c>
      <c r="I98" s="17"/>
      <c r="J98" s="17"/>
      <c r="K98" s="17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16"/>
      <c r="C99" s="2"/>
      <c r="D99" s="1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4">
        <v>8</v>
      </c>
      <c r="B100" s="5" t="s">
        <v>4</v>
      </c>
      <c r="C100" s="6" t="s">
        <v>12</v>
      </c>
      <c r="D100" s="7" t="s">
        <v>5</v>
      </c>
      <c r="E100" s="94">
        <v>1</v>
      </c>
      <c r="F100" s="95"/>
      <c r="G100" s="96"/>
      <c r="H100" s="6" t="s">
        <v>6</v>
      </c>
      <c r="I100" s="94">
        <v>2</v>
      </c>
      <c r="J100" s="95"/>
      <c r="K100" s="96"/>
      <c r="L100" s="8">
        <v>4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8" t="s">
        <v>9</v>
      </c>
      <c r="B101" s="10" t="s">
        <v>7</v>
      </c>
      <c r="C101" s="11">
        <v>6</v>
      </c>
      <c r="D101" s="12"/>
      <c r="E101" s="97" t="e">
        <f>Info!#REF!</f>
        <v>#REF!</v>
      </c>
      <c r="F101" s="98"/>
      <c r="G101" s="99"/>
      <c r="H101" s="11" t="s">
        <v>6</v>
      </c>
      <c r="I101" s="97" t="str">
        <f>Info!$E$7</f>
        <v>Seed #3</v>
      </c>
      <c r="J101" s="98"/>
      <c r="K101" s="99"/>
      <c r="L101" s="13" t="str">
        <f>Info!$H$8</f>
        <v>Seed #13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1"/>
      <c r="C102" s="1"/>
      <c r="D102" s="17" t="s">
        <v>8</v>
      </c>
      <c r="E102" s="17"/>
      <c r="F102" s="17"/>
      <c r="G102" s="17"/>
      <c r="H102" s="17" t="s">
        <v>8</v>
      </c>
      <c r="I102" s="17"/>
      <c r="J102" s="17"/>
      <c r="K102" s="17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1" t="s">
        <v>0</v>
      </c>
      <c r="C103" s="1"/>
      <c r="D103" s="1"/>
      <c r="E103" s="1" t="s">
        <v>1</v>
      </c>
      <c r="F103" s="2">
        <v>4</v>
      </c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 t="s">
        <v>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 t="s">
        <v>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4">
        <v>1</v>
      </c>
      <c r="B106" s="5" t="s">
        <v>4</v>
      </c>
      <c r="C106" s="6" t="s">
        <v>13</v>
      </c>
      <c r="D106" s="7" t="s">
        <v>5</v>
      </c>
      <c r="E106" s="94">
        <v>1</v>
      </c>
      <c r="F106" s="95"/>
      <c r="G106" s="96"/>
      <c r="H106" s="6" t="s">
        <v>6</v>
      </c>
      <c r="I106" s="94">
        <v>3</v>
      </c>
      <c r="J106" s="95"/>
      <c r="K106" s="96"/>
      <c r="L106" s="8">
        <v>2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9">
        <v>0.33333333333333331</v>
      </c>
      <c r="B107" s="10" t="s">
        <v>7</v>
      </c>
      <c r="C107" s="11">
        <v>1</v>
      </c>
      <c r="D107" s="12"/>
      <c r="E107" s="97" t="str">
        <f>Info!$E$6</f>
        <v>Seed #2</v>
      </c>
      <c r="F107" s="98"/>
      <c r="G107" s="99"/>
      <c r="H107" s="11" t="s">
        <v>6</v>
      </c>
      <c r="I107" s="97" t="e">
        <f>Info!#REF!</f>
        <v>#REF!</v>
      </c>
      <c r="J107" s="98"/>
      <c r="K107" s="99"/>
      <c r="L107" s="13" t="str">
        <f>Info!$G$6</f>
        <v>Seed #10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5"/>
      <c r="B108" s="16"/>
      <c r="C108" s="2"/>
      <c r="D108" s="17" t="s">
        <v>8</v>
      </c>
      <c r="E108" s="17"/>
      <c r="F108" s="17"/>
      <c r="G108" s="17"/>
      <c r="H108" s="17" t="s">
        <v>8</v>
      </c>
      <c r="I108" s="17"/>
      <c r="J108" s="17"/>
      <c r="K108" s="17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16"/>
      <c r="C109" s="2"/>
      <c r="D109" s="1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4">
        <v>2</v>
      </c>
      <c r="B110" s="5" t="s">
        <v>4</v>
      </c>
      <c r="C110" s="6" t="s">
        <v>13</v>
      </c>
      <c r="D110" s="7" t="s">
        <v>5</v>
      </c>
      <c r="E110" s="94">
        <v>2</v>
      </c>
      <c r="F110" s="95"/>
      <c r="G110" s="96"/>
      <c r="H110" s="6" t="s">
        <v>6</v>
      </c>
      <c r="I110" s="94">
        <v>4</v>
      </c>
      <c r="J110" s="95"/>
      <c r="K110" s="96"/>
      <c r="L110" s="8">
        <v>1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9">
        <v>0.375</v>
      </c>
      <c r="B111" s="10" t="s">
        <v>7</v>
      </c>
      <c r="C111" s="11">
        <v>2</v>
      </c>
      <c r="D111" s="12"/>
      <c r="E111" s="97" t="str">
        <f>Info!$G$6</f>
        <v>Seed #10</v>
      </c>
      <c r="F111" s="98"/>
      <c r="G111" s="99"/>
      <c r="H111" s="11" t="s">
        <v>6</v>
      </c>
      <c r="I111" s="97" t="str">
        <f>Info!$G$5</f>
        <v>Seed #9</v>
      </c>
      <c r="J111" s="98"/>
      <c r="K111" s="99"/>
      <c r="L111" s="13" t="str">
        <f>Info!$E$6</f>
        <v>Seed #2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5"/>
      <c r="B112" s="16"/>
      <c r="C112" s="2"/>
      <c r="D112" s="17" t="s">
        <v>8</v>
      </c>
      <c r="E112" s="17"/>
      <c r="F112" s="17"/>
      <c r="G112" s="17"/>
      <c r="H112" s="17" t="s">
        <v>8</v>
      </c>
      <c r="I112" s="17"/>
      <c r="J112" s="17"/>
      <c r="K112" s="17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16"/>
      <c r="C113" s="2"/>
      <c r="D113" s="1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4">
        <v>3</v>
      </c>
      <c r="B114" s="5" t="s">
        <v>4</v>
      </c>
      <c r="C114" s="6" t="s">
        <v>13</v>
      </c>
      <c r="D114" s="7" t="s">
        <v>5</v>
      </c>
      <c r="E114" s="94">
        <v>1</v>
      </c>
      <c r="F114" s="95"/>
      <c r="G114" s="96"/>
      <c r="H114" s="6" t="s">
        <v>6</v>
      </c>
      <c r="I114" s="94">
        <v>4</v>
      </c>
      <c r="J114" s="95"/>
      <c r="K114" s="96"/>
      <c r="L114" s="8">
        <v>3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8" t="s">
        <v>9</v>
      </c>
      <c r="B115" s="10" t="s">
        <v>7</v>
      </c>
      <c r="C115" s="11">
        <v>3</v>
      </c>
      <c r="D115" s="12"/>
      <c r="E115" s="97" t="str">
        <f>Info!$E$6</f>
        <v>Seed #2</v>
      </c>
      <c r="F115" s="98"/>
      <c r="G115" s="99"/>
      <c r="H115" s="11" t="s">
        <v>6</v>
      </c>
      <c r="I115" s="97" t="str">
        <f>Info!$G$5</f>
        <v>Seed #9</v>
      </c>
      <c r="J115" s="98"/>
      <c r="K115" s="99"/>
      <c r="L115" s="13" t="e">
        <f>Info!#REF!</f>
        <v>#REF!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9"/>
      <c r="B116" s="16"/>
      <c r="C116" s="2"/>
      <c r="D116" s="17" t="s">
        <v>8</v>
      </c>
      <c r="E116" s="17"/>
      <c r="F116" s="17"/>
      <c r="G116" s="17"/>
      <c r="H116" s="17" t="s">
        <v>8</v>
      </c>
      <c r="I116" s="17"/>
      <c r="J116" s="17"/>
      <c r="K116" s="17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16"/>
      <c r="C117" s="2"/>
      <c r="D117" s="1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4">
        <v>4</v>
      </c>
      <c r="B118" s="5" t="s">
        <v>4</v>
      </c>
      <c r="C118" s="6" t="s">
        <v>14</v>
      </c>
      <c r="D118" s="7" t="s">
        <v>5</v>
      </c>
      <c r="E118" s="94">
        <v>1</v>
      </c>
      <c r="F118" s="95"/>
      <c r="G118" s="96"/>
      <c r="H118" s="6" t="s">
        <v>6</v>
      </c>
      <c r="I118" s="94">
        <v>4</v>
      </c>
      <c r="J118" s="95"/>
      <c r="K118" s="96"/>
      <c r="L118" s="8">
        <v>3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8" t="s">
        <v>9</v>
      </c>
      <c r="B119" s="10" t="s">
        <v>7</v>
      </c>
      <c r="C119" s="11">
        <v>3</v>
      </c>
      <c r="D119" s="12"/>
      <c r="E119" s="97" t="str">
        <f>Info!$E$8</f>
        <v>Seed #4</v>
      </c>
      <c r="F119" s="98"/>
      <c r="G119" s="99"/>
      <c r="H119" s="11" t="s">
        <v>6</v>
      </c>
      <c r="I119" s="97" t="str">
        <f>Info!$H$7</f>
        <v>Seed #14</v>
      </c>
      <c r="J119" s="98"/>
      <c r="K119" s="99"/>
      <c r="L119" s="13" t="e">
        <f>Info!#REF!</f>
        <v>#REF!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9"/>
      <c r="B120" s="16"/>
      <c r="C120" s="2"/>
      <c r="D120" s="17" t="s">
        <v>8</v>
      </c>
      <c r="E120" s="17"/>
      <c r="F120" s="17"/>
      <c r="G120" s="17"/>
      <c r="H120" s="17" t="s">
        <v>8</v>
      </c>
      <c r="I120" s="17"/>
      <c r="J120" s="17"/>
      <c r="K120" s="17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16"/>
      <c r="C121" s="2"/>
      <c r="D121" s="1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4">
        <v>5</v>
      </c>
      <c r="B122" s="5" t="s">
        <v>4</v>
      </c>
      <c r="C122" s="6" t="s">
        <v>14</v>
      </c>
      <c r="D122" s="7" t="s">
        <v>5</v>
      </c>
      <c r="E122" s="94">
        <v>2</v>
      </c>
      <c r="F122" s="95"/>
      <c r="G122" s="96"/>
      <c r="H122" s="6" t="s">
        <v>6</v>
      </c>
      <c r="I122" s="94">
        <v>3</v>
      </c>
      <c r="J122" s="95"/>
      <c r="K122" s="96"/>
      <c r="L122" s="8">
        <v>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8" t="s">
        <v>9</v>
      </c>
      <c r="B123" s="10" t="s">
        <v>7</v>
      </c>
      <c r="C123" s="11">
        <v>4</v>
      </c>
      <c r="D123" s="12"/>
      <c r="E123" s="97" t="str">
        <f>Info!$F$6</f>
        <v>Seed #7</v>
      </c>
      <c r="F123" s="98"/>
      <c r="G123" s="99"/>
      <c r="H123" s="11" t="s">
        <v>6</v>
      </c>
      <c r="I123" s="97" t="e">
        <f>Info!#REF!</f>
        <v>#REF!</v>
      </c>
      <c r="J123" s="98"/>
      <c r="K123" s="99"/>
      <c r="L123" s="13" t="str">
        <f>Info!$E$8</f>
        <v>Seed #4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9"/>
      <c r="B124" s="16"/>
      <c r="C124" s="2"/>
      <c r="D124" s="17" t="s">
        <v>8</v>
      </c>
      <c r="E124" s="17"/>
      <c r="F124" s="17"/>
      <c r="G124" s="17"/>
      <c r="H124" s="17" t="s">
        <v>8</v>
      </c>
      <c r="I124" s="17"/>
      <c r="J124" s="17"/>
      <c r="K124" s="17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16"/>
      <c r="C125" s="2"/>
      <c r="D125" s="1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4">
        <v>6</v>
      </c>
      <c r="B126" s="5" t="s">
        <v>4</v>
      </c>
      <c r="C126" s="6" t="s">
        <v>14</v>
      </c>
      <c r="D126" s="7" t="s">
        <v>5</v>
      </c>
      <c r="E126" s="94">
        <v>3</v>
      </c>
      <c r="F126" s="95"/>
      <c r="G126" s="96"/>
      <c r="H126" s="6" t="s">
        <v>6</v>
      </c>
      <c r="I126" s="94">
        <v>4</v>
      </c>
      <c r="J126" s="95"/>
      <c r="K126" s="96"/>
      <c r="L126" s="8">
        <v>2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8" t="s">
        <v>9</v>
      </c>
      <c r="B127" s="10" t="s">
        <v>7</v>
      </c>
      <c r="C127" s="11">
        <v>5</v>
      </c>
      <c r="D127" s="12"/>
      <c r="E127" s="97" t="e">
        <f>Info!#REF!</f>
        <v>#REF!</v>
      </c>
      <c r="F127" s="98"/>
      <c r="G127" s="99"/>
      <c r="H127" s="11" t="s">
        <v>6</v>
      </c>
      <c r="I127" s="97" t="str">
        <f>Info!$H$7</f>
        <v>Seed #14</v>
      </c>
      <c r="J127" s="98"/>
      <c r="K127" s="99"/>
      <c r="L127" s="13" t="str">
        <f>Info!$F$6</f>
        <v>Seed #7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9"/>
      <c r="B128" s="16"/>
      <c r="C128" s="2"/>
      <c r="D128" s="17" t="s">
        <v>8</v>
      </c>
      <c r="E128" s="17"/>
      <c r="F128" s="17"/>
      <c r="G128" s="17"/>
      <c r="H128" s="17" t="s">
        <v>8</v>
      </c>
      <c r="I128" s="17"/>
      <c r="J128" s="17"/>
      <c r="K128" s="17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0"/>
      <c r="B129" s="16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4">
        <v>7</v>
      </c>
      <c r="B130" s="5" t="s">
        <v>4</v>
      </c>
      <c r="C130" s="6" t="s">
        <v>15</v>
      </c>
      <c r="D130" s="7" t="s">
        <v>5</v>
      </c>
      <c r="E130" s="94">
        <v>3</v>
      </c>
      <c r="F130" s="95"/>
      <c r="G130" s="96"/>
      <c r="H130" s="6" t="s">
        <v>6</v>
      </c>
      <c r="I130" s="94">
        <v>4</v>
      </c>
      <c r="J130" s="95"/>
      <c r="K130" s="96"/>
      <c r="L130" s="8">
        <v>2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8" t="s">
        <v>9</v>
      </c>
      <c r="B131" s="10" t="s">
        <v>7</v>
      </c>
      <c r="C131" s="11">
        <v>5</v>
      </c>
      <c r="D131" s="12"/>
      <c r="E131" s="97" t="e">
        <f>Info!#REF!</f>
        <v>#REF!</v>
      </c>
      <c r="F131" s="98"/>
      <c r="G131" s="99"/>
      <c r="H131" s="11" t="s">
        <v>6</v>
      </c>
      <c r="I131" s="97" t="e">
        <f>Info!#REF!</f>
        <v>#REF!</v>
      </c>
      <c r="J131" s="98"/>
      <c r="K131" s="99"/>
      <c r="L131" s="13" t="e">
        <f>Info!#REF!</f>
        <v>#REF!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9"/>
      <c r="B132" s="16"/>
      <c r="C132" s="2"/>
      <c r="D132" s="17" t="s">
        <v>8</v>
      </c>
      <c r="E132" s="17"/>
      <c r="F132" s="17"/>
      <c r="G132" s="17"/>
      <c r="H132" s="17" t="s">
        <v>8</v>
      </c>
      <c r="I132" s="17"/>
      <c r="J132" s="17"/>
      <c r="K132" s="17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16"/>
      <c r="C133" s="2"/>
      <c r="D133" s="1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4">
        <v>8</v>
      </c>
      <c r="B134" s="5" t="s">
        <v>4</v>
      </c>
      <c r="C134" s="6" t="s">
        <v>15</v>
      </c>
      <c r="D134" s="7" t="s">
        <v>5</v>
      </c>
      <c r="E134" s="94">
        <v>1</v>
      </c>
      <c r="F134" s="95"/>
      <c r="G134" s="96"/>
      <c r="H134" s="6" t="s">
        <v>6</v>
      </c>
      <c r="I134" s="94">
        <v>2</v>
      </c>
      <c r="J134" s="95"/>
      <c r="K134" s="96"/>
      <c r="L134" s="8">
        <v>4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8" t="s">
        <v>9</v>
      </c>
      <c r="B135" s="10" t="s">
        <v>7</v>
      </c>
      <c r="C135" s="11">
        <v>6</v>
      </c>
      <c r="D135" s="12"/>
      <c r="E135" s="97" t="e">
        <f>Info!#REF!</f>
        <v>#REF!</v>
      </c>
      <c r="F135" s="98"/>
      <c r="G135" s="99"/>
      <c r="H135" s="11" t="s">
        <v>6</v>
      </c>
      <c r="I135" s="97" t="e">
        <f>Info!#REF!</f>
        <v>#REF!</v>
      </c>
      <c r="J135" s="98"/>
      <c r="K135" s="99"/>
      <c r="L135" s="13" t="e">
        <f>Info!#REF!</f>
        <v>#REF!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1"/>
      <c r="C136" s="1"/>
      <c r="D136" s="17" t="s">
        <v>8</v>
      </c>
      <c r="E136" s="17"/>
      <c r="F136" s="17"/>
      <c r="G136" s="17"/>
      <c r="H136" s="17" t="s">
        <v>8</v>
      </c>
      <c r="I136" s="17"/>
      <c r="J136" s="17"/>
      <c r="K136" s="17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1" t="s">
        <v>0</v>
      </c>
      <c r="C137" s="1"/>
      <c r="D137" s="1"/>
      <c r="E137" s="1" t="s">
        <v>1</v>
      </c>
      <c r="F137" s="2">
        <v>5</v>
      </c>
      <c r="G137" s="1"/>
      <c r="H137" s="1"/>
      <c r="I137" s="1"/>
      <c r="J137" s="1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 t="s">
        <v>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 t="s">
        <v>3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4">
        <v>1</v>
      </c>
      <c r="B140" s="5" t="s">
        <v>4</v>
      </c>
      <c r="C140" s="6" t="s">
        <v>14</v>
      </c>
      <c r="D140" s="7" t="s">
        <v>5</v>
      </c>
      <c r="E140" s="94">
        <v>1</v>
      </c>
      <c r="F140" s="95"/>
      <c r="G140" s="96"/>
      <c r="H140" s="6" t="s">
        <v>6</v>
      </c>
      <c r="I140" s="94">
        <v>3</v>
      </c>
      <c r="J140" s="95"/>
      <c r="K140" s="96"/>
      <c r="L140" s="8">
        <v>2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9">
        <v>0.33333333333333331</v>
      </c>
      <c r="B141" s="10" t="s">
        <v>7</v>
      </c>
      <c r="C141" s="11">
        <v>1</v>
      </c>
      <c r="D141" s="12"/>
      <c r="E141" s="97" t="str">
        <f>Info!$E$8</f>
        <v>Seed #4</v>
      </c>
      <c r="F141" s="98"/>
      <c r="G141" s="99"/>
      <c r="H141" s="11" t="s">
        <v>6</v>
      </c>
      <c r="I141" s="97" t="e">
        <f>Info!#REF!</f>
        <v>#REF!</v>
      </c>
      <c r="J141" s="98"/>
      <c r="K141" s="99"/>
      <c r="L141" s="13" t="str">
        <f>Info!$F$6</f>
        <v>Seed #7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5"/>
      <c r="B142" s="16"/>
      <c r="C142" s="2"/>
      <c r="D142" s="17" t="s">
        <v>8</v>
      </c>
      <c r="E142" s="17"/>
      <c r="F142" s="17"/>
      <c r="G142" s="17"/>
      <c r="H142" s="17" t="s">
        <v>8</v>
      </c>
      <c r="I142" s="17"/>
      <c r="J142" s="17"/>
      <c r="K142" s="17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16"/>
      <c r="C143" s="2"/>
      <c r="D143" s="1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4">
        <v>2</v>
      </c>
      <c r="B144" s="5" t="s">
        <v>4</v>
      </c>
      <c r="C144" s="6" t="s">
        <v>14</v>
      </c>
      <c r="D144" s="7" t="s">
        <v>5</v>
      </c>
      <c r="E144" s="94">
        <v>2</v>
      </c>
      <c r="F144" s="95"/>
      <c r="G144" s="96"/>
      <c r="H144" s="6" t="s">
        <v>6</v>
      </c>
      <c r="I144" s="94">
        <v>4</v>
      </c>
      <c r="J144" s="95"/>
      <c r="K144" s="96"/>
      <c r="L144" s="8">
        <v>1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9">
        <v>0.375</v>
      </c>
      <c r="B145" s="10" t="s">
        <v>7</v>
      </c>
      <c r="C145" s="11">
        <v>2</v>
      </c>
      <c r="D145" s="12"/>
      <c r="E145" s="97" t="str">
        <f>Info!$F$6</f>
        <v>Seed #7</v>
      </c>
      <c r="F145" s="98"/>
      <c r="G145" s="99"/>
      <c r="H145" s="11" t="s">
        <v>6</v>
      </c>
      <c r="I145" s="97" t="str">
        <f>Info!$H$7</f>
        <v>Seed #14</v>
      </c>
      <c r="J145" s="98"/>
      <c r="K145" s="99"/>
      <c r="L145" s="13" t="str">
        <f>Info!$E$8</f>
        <v>Seed #4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5"/>
      <c r="B146" s="16"/>
      <c r="C146" s="2"/>
      <c r="D146" s="17" t="s">
        <v>8</v>
      </c>
      <c r="E146" s="17"/>
      <c r="F146" s="17"/>
      <c r="G146" s="17"/>
      <c r="H146" s="17" t="s">
        <v>8</v>
      </c>
      <c r="I146" s="17"/>
      <c r="J146" s="17"/>
      <c r="K146" s="17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16"/>
      <c r="C147" s="2"/>
      <c r="D147" s="1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4">
        <v>3</v>
      </c>
      <c r="B148" s="5" t="s">
        <v>4</v>
      </c>
      <c r="C148" s="6" t="s">
        <v>15</v>
      </c>
      <c r="D148" s="7" t="s">
        <v>5</v>
      </c>
      <c r="E148" s="94">
        <v>2</v>
      </c>
      <c r="F148" s="95"/>
      <c r="G148" s="96"/>
      <c r="H148" s="6" t="s">
        <v>6</v>
      </c>
      <c r="I148" s="94">
        <v>4</v>
      </c>
      <c r="J148" s="95"/>
      <c r="K148" s="96"/>
      <c r="L148" s="8">
        <v>1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8" t="s">
        <v>9</v>
      </c>
      <c r="B149" s="10" t="s">
        <v>7</v>
      </c>
      <c r="C149" s="11">
        <v>2</v>
      </c>
      <c r="D149" s="12"/>
      <c r="E149" s="97" t="e">
        <f>Info!#REF!</f>
        <v>#REF!</v>
      </c>
      <c r="F149" s="98"/>
      <c r="G149" s="99"/>
      <c r="H149" s="11" t="s">
        <v>6</v>
      </c>
      <c r="I149" s="97" t="e">
        <f>Info!#REF!</f>
        <v>#REF!</v>
      </c>
      <c r="J149" s="98"/>
      <c r="K149" s="99"/>
      <c r="L149" s="13" t="e">
        <f>Info!#REF!</f>
        <v>#REF!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9"/>
      <c r="B150" s="16"/>
      <c r="C150" s="2"/>
      <c r="D150" s="17" t="s">
        <v>8</v>
      </c>
      <c r="E150" s="17"/>
      <c r="F150" s="17"/>
      <c r="G150" s="17"/>
      <c r="H150" s="17" t="s">
        <v>8</v>
      </c>
      <c r="I150" s="17"/>
      <c r="J150" s="17"/>
      <c r="K150" s="17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16"/>
      <c r="C151" s="2"/>
      <c r="D151" s="1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4">
        <v>4</v>
      </c>
      <c r="B152" s="5" t="s">
        <v>4</v>
      </c>
      <c r="C152" s="6" t="s">
        <v>15</v>
      </c>
      <c r="D152" s="7" t="s">
        <v>5</v>
      </c>
      <c r="E152" s="94">
        <v>1</v>
      </c>
      <c r="F152" s="95"/>
      <c r="G152" s="96"/>
      <c r="H152" s="6" t="s">
        <v>6</v>
      </c>
      <c r="I152" s="94">
        <v>4</v>
      </c>
      <c r="J152" s="95"/>
      <c r="K152" s="96"/>
      <c r="L152" s="8">
        <v>3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8" t="s">
        <v>9</v>
      </c>
      <c r="B153" s="10" t="s">
        <v>7</v>
      </c>
      <c r="C153" s="11">
        <v>3</v>
      </c>
      <c r="D153" s="12"/>
      <c r="E153" s="97" t="e">
        <f>Info!#REF!</f>
        <v>#REF!</v>
      </c>
      <c r="F153" s="98"/>
      <c r="G153" s="99"/>
      <c r="H153" s="11" t="s">
        <v>6</v>
      </c>
      <c r="I153" s="97" t="e">
        <f>Info!#REF!</f>
        <v>#REF!</v>
      </c>
      <c r="J153" s="98"/>
      <c r="K153" s="99"/>
      <c r="L153" s="13" t="e">
        <f>Info!#REF!</f>
        <v>#REF!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9"/>
      <c r="B154" s="16"/>
      <c r="C154" s="2"/>
      <c r="D154" s="17" t="s">
        <v>8</v>
      </c>
      <c r="E154" s="17"/>
      <c r="F154" s="17"/>
      <c r="G154" s="17"/>
      <c r="H154" s="17" t="s">
        <v>8</v>
      </c>
      <c r="I154" s="17"/>
      <c r="J154" s="17"/>
      <c r="K154" s="17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16"/>
      <c r="C155" s="2"/>
      <c r="D155" s="1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4">
        <v>5</v>
      </c>
      <c r="B156" s="5" t="s">
        <v>4</v>
      </c>
      <c r="C156" s="6" t="s">
        <v>15</v>
      </c>
      <c r="D156" s="7" t="s">
        <v>5</v>
      </c>
      <c r="E156" s="94">
        <v>2</v>
      </c>
      <c r="F156" s="95"/>
      <c r="G156" s="96"/>
      <c r="H156" s="6" t="s">
        <v>6</v>
      </c>
      <c r="I156" s="94">
        <v>3</v>
      </c>
      <c r="J156" s="95"/>
      <c r="K156" s="96"/>
      <c r="L156" s="8">
        <v>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8" t="s">
        <v>9</v>
      </c>
      <c r="B157" s="10" t="s">
        <v>7</v>
      </c>
      <c r="C157" s="11">
        <v>4</v>
      </c>
      <c r="D157" s="12"/>
      <c r="E157" s="97" t="e">
        <f>Info!#REF!</f>
        <v>#REF!</v>
      </c>
      <c r="F157" s="98"/>
      <c r="G157" s="99"/>
      <c r="H157" s="11" t="s">
        <v>6</v>
      </c>
      <c r="I157" s="97" t="e">
        <f>Info!#REF!</f>
        <v>#REF!</v>
      </c>
      <c r="J157" s="98"/>
      <c r="K157" s="99"/>
      <c r="L157" s="13" t="e">
        <f>Info!#REF!</f>
        <v>#REF!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9"/>
      <c r="B158" s="16"/>
      <c r="C158" s="2"/>
      <c r="D158" s="17" t="s">
        <v>8</v>
      </c>
      <c r="E158" s="17"/>
      <c r="F158" s="17"/>
      <c r="G158" s="17"/>
      <c r="H158" s="17" t="s">
        <v>8</v>
      </c>
      <c r="I158" s="17"/>
      <c r="J158" s="17"/>
      <c r="K158" s="17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16"/>
      <c r="C159" s="2"/>
      <c r="D159" s="1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4">
        <v>6</v>
      </c>
      <c r="B160" s="5" t="s">
        <v>4</v>
      </c>
      <c r="C160" s="6" t="s">
        <v>16</v>
      </c>
      <c r="D160" s="7" t="s">
        <v>5</v>
      </c>
      <c r="E160" s="94">
        <v>2</v>
      </c>
      <c r="F160" s="95"/>
      <c r="G160" s="96"/>
      <c r="H160" s="6" t="s">
        <v>6</v>
      </c>
      <c r="I160" s="94">
        <v>3</v>
      </c>
      <c r="J160" s="95"/>
      <c r="K160" s="96"/>
      <c r="L160" s="8">
        <v>1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8" t="s">
        <v>9</v>
      </c>
      <c r="B161" s="10" t="s">
        <v>7</v>
      </c>
      <c r="C161" s="11">
        <v>4</v>
      </c>
      <c r="D161" s="12"/>
      <c r="E161" s="97" t="e">
        <f>Info!#REF!</f>
        <v>#REF!</v>
      </c>
      <c r="F161" s="98"/>
      <c r="G161" s="99"/>
      <c r="H161" s="11" t="s">
        <v>6</v>
      </c>
      <c r="I161" s="97" t="e">
        <f>Info!#REF!</f>
        <v>#REF!</v>
      </c>
      <c r="J161" s="98"/>
      <c r="K161" s="99"/>
      <c r="L161" s="13" t="e">
        <f>Info!#REF!</f>
        <v>#REF!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9"/>
      <c r="B162" s="16"/>
      <c r="C162" s="2"/>
      <c r="D162" s="17" t="s">
        <v>8</v>
      </c>
      <c r="E162" s="17"/>
      <c r="F162" s="17"/>
      <c r="G162" s="17"/>
      <c r="H162" s="17" t="s">
        <v>8</v>
      </c>
      <c r="I162" s="17"/>
      <c r="J162" s="17"/>
      <c r="K162" s="17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0"/>
      <c r="B163" s="16"/>
      <c r="C163" s="2"/>
      <c r="D163" s="1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4">
        <v>7</v>
      </c>
      <c r="B164" s="5" t="s">
        <v>4</v>
      </c>
      <c r="C164" s="6" t="s">
        <v>16</v>
      </c>
      <c r="D164" s="7" t="s">
        <v>5</v>
      </c>
      <c r="E164" s="94">
        <v>3</v>
      </c>
      <c r="F164" s="95"/>
      <c r="G164" s="96"/>
      <c r="H164" s="6" t="s">
        <v>6</v>
      </c>
      <c r="I164" s="94">
        <v>4</v>
      </c>
      <c r="J164" s="95"/>
      <c r="K164" s="96"/>
      <c r="L164" s="8">
        <v>2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8" t="s">
        <v>9</v>
      </c>
      <c r="B165" s="10" t="s">
        <v>7</v>
      </c>
      <c r="C165" s="11">
        <v>5</v>
      </c>
      <c r="D165" s="12"/>
      <c r="E165" s="97" t="e">
        <f>Info!#REF!</f>
        <v>#REF!</v>
      </c>
      <c r="F165" s="98"/>
      <c r="G165" s="99"/>
      <c r="H165" s="11" t="s">
        <v>6</v>
      </c>
      <c r="I165" s="97" t="e">
        <f>Info!#REF!</f>
        <v>#REF!</v>
      </c>
      <c r="J165" s="98"/>
      <c r="K165" s="99"/>
      <c r="L165" s="13" t="e">
        <f>Info!#REF!</f>
        <v>#REF!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9"/>
      <c r="B166" s="16"/>
      <c r="C166" s="2"/>
      <c r="D166" s="17" t="s">
        <v>8</v>
      </c>
      <c r="E166" s="17"/>
      <c r="F166" s="17"/>
      <c r="G166" s="17"/>
      <c r="H166" s="17" t="s">
        <v>8</v>
      </c>
      <c r="I166" s="17"/>
      <c r="J166" s="17"/>
      <c r="K166" s="17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16"/>
      <c r="C167" s="2"/>
      <c r="D167" s="1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4">
        <v>8</v>
      </c>
      <c r="B168" s="5" t="s">
        <v>4</v>
      </c>
      <c r="C168" s="6" t="s">
        <v>16</v>
      </c>
      <c r="D168" s="7" t="s">
        <v>5</v>
      </c>
      <c r="E168" s="94">
        <v>1</v>
      </c>
      <c r="F168" s="95"/>
      <c r="G168" s="96"/>
      <c r="H168" s="6" t="s">
        <v>6</v>
      </c>
      <c r="I168" s="94">
        <v>2</v>
      </c>
      <c r="J168" s="95"/>
      <c r="K168" s="96"/>
      <c r="L168" s="8">
        <v>4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8" t="s">
        <v>9</v>
      </c>
      <c r="B169" s="10" t="s">
        <v>7</v>
      </c>
      <c r="C169" s="11">
        <v>6</v>
      </c>
      <c r="D169" s="12"/>
      <c r="E169" s="97" t="e">
        <f>Info!#REF!</f>
        <v>#REF!</v>
      </c>
      <c r="F169" s="98"/>
      <c r="G169" s="99"/>
      <c r="H169" s="11" t="s">
        <v>6</v>
      </c>
      <c r="I169" s="97" t="e">
        <f>Info!#REF!</f>
        <v>#REF!</v>
      </c>
      <c r="J169" s="98"/>
      <c r="K169" s="99"/>
      <c r="L169" s="13" t="e">
        <f>Info!#REF!</f>
        <v>#REF!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1"/>
      <c r="C170" s="1"/>
      <c r="D170" s="17" t="s">
        <v>8</v>
      </c>
      <c r="E170" s="17"/>
      <c r="F170" s="17"/>
      <c r="G170" s="17"/>
      <c r="H170" s="17" t="s">
        <v>8</v>
      </c>
      <c r="I170" s="17"/>
      <c r="J170" s="17"/>
      <c r="K170" s="17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1" t="s">
        <v>0</v>
      </c>
      <c r="C171" s="1"/>
      <c r="D171" s="1"/>
      <c r="E171" s="1" t="s">
        <v>1</v>
      </c>
      <c r="F171" s="2">
        <v>6</v>
      </c>
      <c r="G171" s="1"/>
      <c r="H171" s="1"/>
      <c r="I171" s="1"/>
      <c r="J171" s="1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 t="s">
        <v>2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 t="s">
        <v>3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4">
        <v>1</v>
      </c>
      <c r="B174" s="5" t="s">
        <v>4</v>
      </c>
      <c r="C174" s="6" t="s">
        <v>15</v>
      </c>
      <c r="D174" s="7" t="s">
        <v>5</v>
      </c>
      <c r="E174" s="94">
        <v>1</v>
      </c>
      <c r="F174" s="95"/>
      <c r="G174" s="96"/>
      <c r="H174" s="6" t="s">
        <v>6</v>
      </c>
      <c r="I174" s="94">
        <v>3</v>
      </c>
      <c r="J174" s="95"/>
      <c r="K174" s="96"/>
      <c r="L174" s="8">
        <v>2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9">
        <v>0.33333333333333331</v>
      </c>
      <c r="B175" s="10" t="s">
        <v>7</v>
      </c>
      <c r="C175" s="11">
        <v>1</v>
      </c>
      <c r="D175" s="12"/>
      <c r="E175" s="97" t="e">
        <f>Info!#REF!</f>
        <v>#REF!</v>
      </c>
      <c r="F175" s="98"/>
      <c r="G175" s="99"/>
      <c r="H175" s="11" t="s">
        <v>6</v>
      </c>
      <c r="I175" s="97" t="e">
        <f>Info!#REF!</f>
        <v>#REF!</v>
      </c>
      <c r="J175" s="98"/>
      <c r="K175" s="99"/>
      <c r="L175" s="13" t="e">
        <f>Info!#REF!</f>
        <v>#REF!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5"/>
      <c r="B176" s="16"/>
      <c r="C176" s="2"/>
      <c r="D176" s="17" t="s">
        <v>8</v>
      </c>
      <c r="E176" s="17"/>
      <c r="F176" s="17"/>
      <c r="G176" s="17"/>
      <c r="H176" s="17" t="s">
        <v>8</v>
      </c>
      <c r="I176" s="17"/>
      <c r="J176" s="17"/>
      <c r="K176" s="17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16"/>
      <c r="C177" s="2"/>
      <c r="D177" s="1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4">
        <v>2</v>
      </c>
      <c r="B178" s="5" t="s">
        <v>4</v>
      </c>
      <c r="C178" s="6" t="s">
        <v>16</v>
      </c>
      <c r="D178" s="7" t="s">
        <v>5</v>
      </c>
      <c r="E178" s="94">
        <v>1</v>
      </c>
      <c r="F178" s="95"/>
      <c r="G178" s="96"/>
      <c r="H178" s="6" t="s">
        <v>6</v>
      </c>
      <c r="I178" s="94">
        <v>3</v>
      </c>
      <c r="J178" s="95"/>
      <c r="K178" s="96"/>
      <c r="L178" s="8">
        <v>2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9">
        <v>0.375</v>
      </c>
      <c r="B179" s="10" t="s">
        <v>7</v>
      </c>
      <c r="C179" s="11">
        <v>1</v>
      </c>
      <c r="D179" s="12"/>
      <c r="E179" s="97" t="e">
        <f>Info!#REF!</f>
        <v>#REF!</v>
      </c>
      <c r="F179" s="98"/>
      <c r="G179" s="99"/>
      <c r="H179" s="11" t="s">
        <v>6</v>
      </c>
      <c r="I179" s="97" t="e">
        <f>Info!#REF!</f>
        <v>#REF!</v>
      </c>
      <c r="J179" s="98"/>
      <c r="K179" s="99"/>
      <c r="L179" s="13" t="e">
        <f>Info!#REF!</f>
        <v>#REF!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5"/>
      <c r="B180" s="16"/>
      <c r="C180" s="2"/>
      <c r="D180" s="17" t="s">
        <v>8</v>
      </c>
      <c r="E180" s="17"/>
      <c r="F180" s="17"/>
      <c r="G180" s="17"/>
      <c r="H180" s="17" t="s">
        <v>8</v>
      </c>
      <c r="I180" s="17"/>
      <c r="J180" s="17"/>
      <c r="K180" s="17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16"/>
      <c r="C181" s="2"/>
      <c r="D181" s="1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4">
        <v>3</v>
      </c>
      <c r="B182" s="5" t="s">
        <v>4</v>
      </c>
      <c r="C182" s="6" t="s">
        <v>16</v>
      </c>
      <c r="D182" s="7" t="s">
        <v>5</v>
      </c>
      <c r="E182" s="94">
        <v>2</v>
      </c>
      <c r="F182" s="95"/>
      <c r="G182" s="96"/>
      <c r="H182" s="6" t="s">
        <v>6</v>
      </c>
      <c r="I182" s="94">
        <v>4</v>
      </c>
      <c r="J182" s="95"/>
      <c r="K182" s="96"/>
      <c r="L182" s="8">
        <v>1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8" t="s">
        <v>9</v>
      </c>
      <c r="B183" s="10" t="s">
        <v>7</v>
      </c>
      <c r="C183" s="11">
        <v>2</v>
      </c>
      <c r="D183" s="12"/>
      <c r="E183" s="97" t="e">
        <f>Info!#REF!</f>
        <v>#REF!</v>
      </c>
      <c r="F183" s="98"/>
      <c r="G183" s="99"/>
      <c r="H183" s="11" t="s">
        <v>6</v>
      </c>
      <c r="I183" s="97" t="e">
        <f>Info!#REF!</f>
        <v>#REF!</v>
      </c>
      <c r="J183" s="98"/>
      <c r="K183" s="99"/>
      <c r="L183" s="13" t="e">
        <f>Info!#REF!</f>
        <v>#REF!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9"/>
      <c r="B184" s="16"/>
      <c r="C184" s="2"/>
      <c r="D184" s="17" t="s">
        <v>8</v>
      </c>
      <c r="E184" s="17"/>
      <c r="F184" s="17"/>
      <c r="G184" s="17"/>
      <c r="H184" s="17" t="s">
        <v>8</v>
      </c>
      <c r="I184" s="17"/>
      <c r="J184" s="17"/>
      <c r="K184" s="17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16"/>
      <c r="C185" s="2"/>
      <c r="D185" s="1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4">
        <v>4</v>
      </c>
      <c r="B186" s="5" t="s">
        <v>4</v>
      </c>
      <c r="C186" s="6" t="s">
        <v>16</v>
      </c>
      <c r="D186" s="7" t="s">
        <v>5</v>
      </c>
      <c r="E186" s="94">
        <v>1</v>
      </c>
      <c r="F186" s="95"/>
      <c r="G186" s="96"/>
      <c r="H186" s="6" t="s">
        <v>6</v>
      </c>
      <c r="I186" s="94">
        <v>4</v>
      </c>
      <c r="J186" s="95"/>
      <c r="K186" s="96"/>
      <c r="L186" s="8">
        <v>3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8" t="s">
        <v>9</v>
      </c>
      <c r="B187" s="10" t="s">
        <v>7</v>
      </c>
      <c r="C187" s="11">
        <v>3</v>
      </c>
      <c r="D187" s="12"/>
      <c r="E187" s="97" t="e">
        <f>Info!#REF!</f>
        <v>#REF!</v>
      </c>
      <c r="F187" s="98"/>
      <c r="G187" s="99"/>
      <c r="H187" s="11" t="s">
        <v>6</v>
      </c>
      <c r="I187" s="97" t="e">
        <f>Info!#REF!</f>
        <v>#REF!</v>
      </c>
      <c r="J187" s="98"/>
      <c r="K187" s="99"/>
      <c r="L187" s="13" t="e">
        <f>Info!#REF!</f>
        <v>#REF!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9"/>
      <c r="B188" s="16"/>
      <c r="C188" s="2"/>
      <c r="D188" s="17" t="s">
        <v>8</v>
      </c>
      <c r="E188" s="17"/>
      <c r="F188" s="17"/>
      <c r="G188" s="17"/>
      <c r="H188" s="17" t="s">
        <v>8</v>
      </c>
      <c r="I188" s="17"/>
      <c r="J188" s="17"/>
      <c r="K188" s="17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16"/>
      <c r="C189" s="2"/>
      <c r="D189" s="1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4">
        <v>5</v>
      </c>
      <c r="B190" s="5" t="s">
        <v>4</v>
      </c>
      <c r="C190" s="6" t="s">
        <v>13</v>
      </c>
      <c r="D190" s="7" t="s">
        <v>5</v>
      </c>
      <c r="E190" s="94">
        <v>2</v>
      </c>
      <c r="F190" s="95"/>
      <c r="G190" s="96"/>
      <c r="H190" s="6" t="s">
        <v>6</v>
      </c>
      <c r="I190" s="94">
        <v>3</v>
      </c>
      <c r="J190" s="95"/>
      <c r="K190" s="96"/>
      <c r="L190" s="8">
        <v>1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8" t="s">
        <v>9</v>
      </c>
      <c r="B191" s="10" t="s">
        <v>7</v>
      </c>
      <c r="C191" s="11">
        <v>4</v>
      </c>
      <c r="D191" s="12"/>
      <c r="E191" s="97" t="str">
        <f>Info!$G$6</f>
        <v>Seed #10</v>
      </c>
      <c r="F191" s="98"/>
      <c r="G191" s="99"/>
      <c r="H191" s="11" t="s">
        <v>6</v>
      </c>
      <c r="I191" s="97" t="e">
        <f>Info!#REF!</f>
        <v>#REF!</v>
      </c>
      <c r="J191" s="98"/>
      <c r="K191" s="99"/>
      <c r="L191" s="13" t="str">
        <f>Info!$E$6</f>
        <v>Seed #2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9"/>
      <c r="B192" s="16"/>
      <c r="C192" s="2"/>
      <c r="D192" s="17" t="s">
        <v>8</v>
      </c>
      <c r="E192" s="17"/>
      <c r="F192" s="17"/>
      <c r="G192" s="17"/>
      <c r="H192" s="17" t="s">
        <v>8</v>
      </c>
      <c r="I192" s="17"/>
      <c r="J192" s="17"/>
      <c r="K192" s="17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16"/>
      <c r="C193" s="2"/>
      <c r="D193" s="1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4">
        <v>6</v>
      </c>
      <c r="B194" s="5" t="s">
        <v>4</v>
      </c>
      <c r="C194" s="6" t="s">
        <v>13</v>
      </c>
      <c r="D194" s="7" t="s">
        <v>5</v>
      </c>
      <c r="E194" s="94">
        <v>3</v>
      </c>
      <c r="F194" s="95"/>
      <c r="G194" s="96"/>
      <c r="H194" s="6" t="s">
        <v>6</v>
      </c>
      <c r="I194" s="94">
        <v>4</v>
      </c>
      <c r="J194" s="95"/>
      <c r="K194" s="96"/>
      <c r="L194" s="8">
        <v>2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8" t="s">
        <v>9</v>
      </c>
      <c r="B195" s="10" t="s">
        <v>7</v>
      </c>
      <c r="C195" s="11">
        <v>5</v>
      </c>
      <c r="D195" s="12"/>
      <c r="E195" s="97" t="e">
        <f>Info!#REF!</f>
        <v>#REF!</v>
      </c>
      <c r="F195" s="98"/>
      <c r="G195" s="99"/>
      <c r="H195" s="11" t="s">
        <v>6</v>
      </c>
      <c r="I195" s="97" t="str">
        <f>Info!$G$5</f>
        <v>Seed #9</v>
      </c>
      <c r="J195" s="98"/>
      <c r="K195" s="99"/>
      <c r="L195" s="13" t="str">
        <f>Info!$G$6</f>
        <v>Seed #10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9"/>
      <c r="B196" s="16"/>
      <c r="C196" s="2"/>
      <c r="D196" s="17" t="s">
        <v>8</v>
      </c>
      <c r="E196" s="17"/>
      <c r="F196" s="17"/>
      <c r="G196" s="17"/>
      <c r="H196" s="17" t="s">
        <v>8</v>
      </c>
      <c r="I196" s="17"/>
      <c r="J196" s="17"/>
      <c r="K196" s="17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0"/>
      <c r="B197" s="16"/>
      <c r="C197" s="2"/>
      <c r="D197" s="1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4">
        <v>7</v>
      </c>
      <c r="B198" s="5" t="s">
        <v>4</v>
      </c>
      <c r="C198" s="6" t="s">
        <v>13</v>
      </c>
      <c r="D198" s="7" t="s">
        <v>5</v>
      </c>
      <c r="E198" s="94">
        <v>1</v>
      </c>
      <c r="F198" s="95"/>
      <c r="G198" s="96"/>
      <c r="H198" s="6" t="s">
        <v>6</v>
      </c>
      <c r="I198" s="94">
        <v>2</v>
      </c>
      <c r="J198" s="95"/>
      <c r="K198" s="96"/>
      <c r="L198" s="8">
        <v>4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8" t="s">
        <v>9</v>
      </c>
      <c r="B199" s="10" t="s">
        <v>7</v>
      </c>
      <c r="C199" s="11">
        <v>6</v>
      </c>
      <c r="D199" s="12"/>
      <c r="E199" s="97" t="str">
        <f>Info!$E$6</f>
        <v>Seed #2</v>
      </c>
      <c r="F199" s="98"/>
      <c r="G199" s="99"/>
      <c r="H199" s="11" t="s">
        <v>6</v>
      </c>
      <c r="I199" s="97" t="str">
        <f>Info!$G$6</f>
        <v>Seed #10</v>
      </c>
      <c r="J199" s="98"/>
      <c r="K199" s="99"/>
      <c r="L199" s="13" t="str">
        <f>Info!$G$5</f>
        <v>Seed #9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9"/>
      <c r="B200" s="16"/>
      <c r="C200" s="2"/>
      <c r="D200" s="17" t="s">
        <v>8</v>
      </c>
      <c r="E200" s="17"/>
      <c r="F200" s="17"/>
      <c r="G200" s="17"/>
      <c r="H200" s="17" t="s">
        <v>8</v>
      </c>
      <c r="I200" s="17"/>
      <c r="J200" s="17"/>
      <c r="K200" s="17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16"/>
      <c r="C201" s="2"/>
      <c r="D201" s="1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4">
        <v>8</v>
      </c>
      <c r="B202" s="5" t="s">
        <v>4</v>
      </c>
      <c r="C202" s="6" t="s">
        <v>14</v>
      </c>
      <c r="D202" s="7" t="s">
        <v>5</v>
      </c>
      <c r="E202" s="94">
        <v>1</v>
      </c>
      <c r="F202" s="95"/>
      <c r="G202" s="96"/>
      <c r="H202" s="6" t="s">
        <v>6</v>
      </c>
      <c r="I202" s="94">
        <v>2</v>
      </c>
      <c r="J202" s="95"/>
      <c r="K202" s="96"/>
      <c r="L202" s="8">
        <v>4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8" t="s">
        <v>9</v>
      </c>
      <c r="B203" s="10" t="s">
        <v>7</v>
      </c>
      <c r="C203" s="11">
        <v>6</v>
      </c>
      <c r="D203" s="12"/>
      <c r="E203" s="97" t="str">
        <f>Info!$E$8</f>
        <v>Seed #4</v>
      </c>
      <c r="F203" s="98"/>
      <c r="G203" s="99"/>
      <c r="H203" s="11" t="s">
        <v>6</v>
      </c>
      <c r="I203" s="97" t="str">
        <f>Info!$F$6</f>
        <v>Seed #7</v>
      </c>
      <c r="J203" s="98"/>
      <c r="K203" s="99"/>
      <c r="L203" s="13" t="str">
        <f>Info!$H$7</f>
        <v>Seed #14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1"/>
      <c r="C204" s="1"/>
      <c r="D204" s="17" t="s">
        <v>8</v>
      </c>
      <c r="E204" s="17"/>
      <c r="F204" s="17"/>
      <c r="G204" s="17"/>
      <c r="H204" s="17" t="s">
        <v>8</v>
      </c>
      <c r="I204" s="17"/>
      <c r="J204" s="17"/>
      <c r="K204" s="17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92">
    <mergeCell ref="E38:G38"/>
    <mergeCell ref="I38:K38"/>
    <mergeCell ref="E39:G39"/>
    <mergeCell ref="I39:K39"/>
    <mergeCell ref="E42:G42"/>
    <mergeCell ref="I42:K42"/>
    <mergeCell ref="I43:K43"/>
    <mergeCell ref="E43:G43"/>
    <mergeCell ref="E46:G46"/>
    <mergeCell ref="I46:K46"/>
    <mergeCell ref="E47:G47"/>
    <mergeCell ref="I47:K47"/>
    <mergeCell ref="E50:G50"/>
    <mergeCell ref="E51:G51"/>
    <mergeCell ref="I50:K50"/>
    <mergeCell ref="I51:K51"/>
    <mergeCell ref="E54:G54"/>
    <mergeCell ref="I54:K54"/>
    <mergeCell ref="E55:G55"/>
    <mergeCell ref="I55:K55"/>
    <mergeCell ref="I58:K58"/>
    <mergeCell ref="I59:K59"/>
    <mergeCell ref="E58:G58"/>
    <mergeCell ref="E59:G59"/>
    <mergeCell ref="E62:G62"/>
    <mergeCell ref="I62:K62"/>
    <mergeCell ref="E63:G63"/>
    <mergeCell ref="I63:K63"/>
    <mergeCell ref="I66:K66"/>
    <mergeCell ref="E66:G66"/>
    <mergeCell ref="E4:G4"/>
    <mergeCell ref="I4:K4"/>
    <mergeCell ref="E5:G5"/>
    <mergeCell ref="I5:K5"/>
    <mergeCell ref="E8:G8"/>
    <mergeCell ref="I8:K8"/>
    <mergeCell ref="I9:K9"/>
    <mergeCell ref="I16:K16"/>
    <mergeCell ref="I17:K17"/>
    <mergeCell ref="E9:G9"/>
    <mergeCell ref="E12:G12"/>
    <mergeCell ref="I12:K12"/>
    <mergeCell ref="E13:G13"/>
    <mergeCell ref="I13:K13"/>
    <mergeCell ref="E16:G16"/>
    <mergeCell ref="E17:G17"/>
    <mergeCell ref="E20:G20"/>
    <mergeCell ref="I20:K20"/>
    <mergeCell ref="E21:G21"/>
    <mergeCell ref="I21:K21"/>
    <mergeCell ref="E24:G24"/>
    <mergeCell ref="I24:K24"/>
    <mergeCell ref="I25:K25"/>
    <mergeCell ref="I32:K32"/>
    <mergeCell ref="I33:K33"/>
    <mergeCell ref="E25:G25"/>
    <mergeCell ref="E28:G28"/>
    <mergeCell ref="I28:K28"/>
    <mergeCell ref="E29:G29"/>
    <mergeCell ref="I29:K29"/>
    <mergeCell ref="E32:G32"/>
    <mergeCell ref="E33:G33"/>
    <mergeCell ref="E67:G67"/>
    <mergeCell ref="I67:K67"/>
    <mergeCell ref="E72:G72"/>
    <mergeCell ref="I72:K72"/>
    <mergeCell ref="E73:G73"/>
    <mergeCell ref="I73:K73"/>
    <mergeCell ref="E110:G110"/>
    <mergeCell ref="I110:K110"/>
    <mergeCell ref="E111:G111"/>
    <mergeCell ref="I111:K111"/>
    <mergeCell ref="I93:K93"/>
    <mergeCell ref="E96:G96"/>
    <mergeCell ref="I96:K96"/>
    <mergeCell ref="I97:K97"/>
    <mergeCell ref="I106:K106"/>
    <mergeCell ref="I107:K107"/>
    <mergeCell ref="E97:G97"/>
    <mergeCell ref="E100:G100"/>
    <mergeCell ref="I100:K100"/>
    <mergeCell ref="E101:G101"/>
    <mergeCell ref="I101:K101"/>
    <mergeCell ref="E106:G106"/>
    <mergeCell ref="E107:G107"/>
    <mergeCell ref="E114:G114"/>
    <mergeCell ref="I114:K114"/>
    <mergeCell ref="I115:K115"/>
    <mergeCell ref="E115:G115"/>
    <mergeCell ref="E118:G118"/>
    <mergeCell ref="I118:K118"/>
    <mergeCell ref="E119:G119"/>
    <mergeCell ref="I119:K119"/>
    <mergeCell ref="E122:G122"/>
    <mergeCell ref="E123:G123"/>
    <mergeCell ref="I122:K122"/>
    <mergeCell ref="I123:K123"/>
    <mergeCell ref="E126:G126"/>
    <mergeCell ref="I126:K126"/>
    <mergeCell ref="E127:G127"/>
    <mergeCell ref="I127:K127"/>
    <mergeCell ref="I130:K130"/>
    <mergeCell ref="I131:K131"/>
    <mergeCell ref="E130:G130"/>
    <mergeCell ref="E131:G131"/>
    <mergeCell ref="E134:G134"/>
    <mergeCell ref="I134:K134"/>
    <mergeCell ref="E135:G135"/>
    <mergeCell ref="I135:K135"/>
    <mergeCell ref="I140:K140"/>
    <mergeCell ref="E76:G76"/>
    <mergeCell ref="I76:K76"/>
    <mergeCell ref="E77:G77"/>
    <mergeCell ref="I77:K77"/>
    <mergeCell ref="E80:G80"/>
    <mergeCell ref="I80:K80"/>
    <mergeCell ref="I81:K81"/>
    <mergeCell ref="I88:K88"/>
    <mergeCell ref="I89:K89"/>
    <mergeCell ref="E81:G81"/>
    <mergeCell ref="E84:G84"/>
    <mergeCell ref="I84:K84"/>
    <mergeCell ref="E85:G85"/>
    <mergeCell ref="I85:K85"/>
    <mergeCell ref="E88:G88"/>
    <mergeCell ref="E89:G89"/>
    <mergeCell ref="E92:G92"/>
    <mergeCell ref="I92:K92"/>
    <mergeCell ref="E93:G93"/>
    <mergeCell ref="I187:K187"/>
    <mergeCell ref="E187:G187"/>
    <mergeCell ref="E190:G190"/>
    <mergeCell ref="I190:K190"/>
    <mergeCell ref="E191:G191"/>
    <mergeCell ref="I191:K191"/>
    <mergeCell ref="E140:G140"/>
    <mergeCell ref="E141:G141"/>
    <mergeCell ref="I141:K141"/>
    <mergeCell ref="E144:G144"/>
    <mergeCell ref="I144:K144"/>
    <mergeCell ref="E145:G145"/>
    <mergeCell ref="I145:K145"/>
    <mergeCell ref="E182:G182"/>
    <mergeCell ref="I182:K182"/>
    <mergeCell ref="I169:K169"/>
    <mergeCell ref="I178:K178"/>
    <mergeCell ref="I179:K179"/>
    <mergeCell ref="E169:G169"/>
    <mergeCell ref="E174:G174"/>
    <mergeCell ref="I174:K174"/>
    <mergeCell ref="E175:G175"/>
    <mergeCell ref="I175:K175"/>
    <mergeCell ref="E178:G178"/>
    <mergeCell ref="E164:G164"/>
    <mergeCell ref="I164:K164"/>
    <mergeCell ref="E165:G165"/>
    <mergeCell ref="I165:K165"/>
    <mergeCell ref="E168:G168"/>
    <mergeCell ref="I168:K168"/>
    <mergeCell ref="E183:G183"/>
    <mergeCell ref="I183:K183"/>
    <mergeCell ref="E186:G186"/>
    <mergeCell ref="I186:K186"/>
    <mergeCell ref="E179:G179"/>
    <mergeCell ref="E148:G148"/>
    <mergeCell ref="I148:K148"/>
    <mergeCell ref="E149:G149"/>
    <mergeCell ref="I149:K149"/>
    <mergeCell ref="E152:G152"/>
    <mergeCell ref="I152:K152"/>
    <mergeCell ref="I153:K153"/>
    <mergeCell ref="I160:K160"/>
    <mergeCell ref="I161:K161"/>
    <mergeCell ref="E153:G153"/>
    <mergeCell ref="E156:G156"/>
    <mergeCell ref="I156:K156"/>
    <mergeCell ref="E157:G157"/>
    <mergeCell ref="I157:K157"/>
    <mergeCell ref="E160:G160"/>
    <mergeCell ref="E161:G161"/>
    <mergeCell ref="E202:G202"/>
    <mergeCell ref="E203:G203"/>
    <mergeCell ref="I194:K194"/>
    <mergeCell ref="I195:K195"/>
    <mergeCell ref="E198:G198"/>
    <mergeCell ref="I198:K198"/>
    <mergeCell ref="E199:G199"/>
    <mergeCell ref="I199:K199"/>
    <mergeCell ref="I202:K202"/>
    <mergeCell ref="I203:K203"/>
    <mergeCell ref="E194:G194"/>
    <mergeCell ref="E195:G195"/>
  </mergeCells>
  <pageMargins left="0.75" right="0.75" top="1" bottom="1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  <pageSetUpPr fitToPage="1"/>
  </sheetPr>
  <dimension ref="A1:N1000"/>
  <sheetViews>
    <sheetView workbookViewId="0">
      <selection activeCell="L31" sqref="L31"/>
    </sheetView>
  </sheetViews>
  <sheetFormatPr defaultColWidth="12.5703125" defaultRowHeight="15" customHeight="1"/>
  <cols>
    <col min="1" max="9" width="8.85546875" customWidth="1"/>
    <col min="10" max="10" width="10.7109375" customWidth="1"/>
    <col min="11" max="12" width="8.85546875" customWidth="1"/>
    <col min="13" max="13" width="5.28515625" customWidth="1"/>
    <col min="14" max="26" width="8.85546875" customWidth="1"/>
  </cols>
  <sheetData>
    <row r="1" spans="1:11" ht="21" customHeight="1">
      <c r="A1" s="26" t="str">
        <f>Info!A1</f>
        <v>Tournament Name</v>
      </c>
    </row>
    <row r="2" spans="1:11" ht="12.75" customHeight="1"/>
    <row r="3" spans="1:11" ht="12.75" customHeight="1">
      <c r="B3" s="16" t="s">
        <v>34</v>
      </c>
      <c r="C3" s="74" t="str">
        <f>Info!$A$2</f>
        <v>Date</v>
      </c>
      <c r="E3" s="16" t="s">
        <v>156</v>
      </c>
      <c r="F3" s="47" t="s">
        <v>93</v>
      </c>
    </row>
    <row r="4" spans="1:11" ht="12.75" customHeight="1">
      <c r="B4" s="1" t="s">
        <v>157</v>
      </c>
      <c r="C4" s="74" t="str">
        <f>Info!$C$5</f>
        <v>Age/Division</v>
      </c>
      <c r="E4" s="16" t="s">
        <v>1</v>
      </c>
      <c r="F4" s="14" t="s">
        <v>158</v>
      </c>
    </row>
    <row r="5" spans="1:11" ht="12.75" customHeight="1"/>
    <row r="6" spans="1:11" ht="12.75" customHeight="1">
      <c r="B6" s="75" t="str">
        <f>Info2!$B$5</f>
        <v xml:space="preserve"> </v>
      </c>
      <c r="C6" s="75"/>
      <c r="D6" s="75"/>
    </row>
    <row r="7" spans="1:11" ht="12.75" customHeight="1">
      <c r="A7" s="3"/>
      <c r="B7" s="76" t="s">
        <v>159</v>
      </c>
      <c r="C7" s="76"/>
      <c r="D7" s="77"/>
    </row>
    <row r="8" spans="1:11" ht="12.75" customHeight="1">
      <c r="D8" s="78"/>
    </row>
    <row r="9" spans="1:11" ht="12.75" customHeight="1">
      <c r="A9" s="3" t="s">
        <v>160</v>
      </c>
      <c r="B9" s="47" t="str">
        <f>Info!$D$13</f>
        <v>Court 1</v>
      </c>
      <c r="C9" s="3" t="s">
        <v>161</v>
      </c>
      <c r="D9" s="78"/>
      <c r="E9" s="75"/>
      <c r="F9" s="75"/>
      <c r="G9" s="75"/>
    </row>
    <row r="10" spans="1:11" ht="12.75" customHeight="1">
      <c r="D10" s="78"/>
      <c r="E10" s="79"/>
      <c r="G10" s="78"/>
    </row>
    <row r="11" spans="1:11" ht="12.75" customHeight="1">
      <c r="B11" s="75" t="str">
        <f>Info2!$C$6</f>
        <v xml:space="preserve"> </v>
      </c>
      <c r="C11" s="75"/>
      <c r="D11" s="80"/>
      <c r="G11" s="78"/>
    </row>
    <row r="12" spans="1:11" ht="12.75" customHeight="1">
      <c r="A12" s="3"/>
      <c r="B12" s="76" t="s">
        <v>162</v>
      </c>
      <c r="C12" s="76"/>
      <c r="D12" s="76"/>
      <c r="G12" s="78"/>
    </row>
    <row r="13" spans="1:11" ht="12.75" customHeight="1">
      <c r="G13" s="78"/>
    </row>
    <row r="14" spans="1:11" ht="12.75" customHeight="1">
      <c r="E14" s="3" t="s">
        <v>163</v>
      </c>
      <c r="G14" s="78"/>
    </row>
    <row r="15" spans="1:11" ht="12.75" customHeight="1">
      <c r="E15" s="47" t="str">
        <f>Info!$D$13</f>
        <v>Court 1</v>
      </c>
      <c r="F15" s="47" t="s">
        <v>164</v>
      </c>
      <c r="G15" s="78"/>
      <c r="H15" s="75"/>
      <c r="I15" s="75"/>
      <c r="J15" s="75"/>
    </row>
    <row r="16" spans="1:11" ht="12.75" customHeight="1">
      <c r="G16" s="78"/>
      <c r="H16" s="103"/>
      <c r="I16" s="104"/>
      <c r="J16" s="104"/>
      <c r="K16" s="81"/>
    </row>
    <row r="17" spans="1:14" ht="12.75" customHeight="1">
      <c r="G17" s="78"/>
      <c r="K17" s="81"/>
    </row>
    <row r="18" spans="1:14" ht="12.75" customHeight="1">
      <c r="B18" s="75" t="str">
        <f>Info2!$B$8</f>
        <v xml:space="preserve"> </v>
      </c>
      <c r="C18" s="75"/>
      <c r="D18" s="75"/>
      <c r="E18" s="47" t="s">
        <v>165</v>
      </c>
      <c r="G18" s="78"/>
      <c r="K18" s="81"/>
    </row>
    <row r="19" spans="1:14" ht="12.75" customHeight="1">
      <c r="B19" s="76" t="s">
        <v>166</v>
      </c>
      <c r="C19" s="76"/>
      <c r="D19" s="77"/>
      <c r="G19" s="78"/>
      <c r="K19" s="81"/>
    </row>
    <row r="20" spans="1:14" ht="12.75" customHeight="1">
      <c r="D20" s="78"/>
      <c r="G20" s="78"/>
      <c r="K20" s="81"/>
    </row>
    <row r="21" spans="1:14" ht="12.75" customHeight="1">
      <c r="A21" s="3" t="s">
        <v>167</v>
      </c>
      <c r="B21" s="47" t="str">
        <f>Info!$D$13</f>
        <v>Court 1</v>
      </c>
      <c r="C21" s="47" t="s">
        <v>164</v>
      </c>
      <c r="D21" s="78"/>
      <c r="E21" s="75"/>
      <c r="F21" s="75"/>
      <c r="G21" s="80"/>
      <c r="K21" s="81"/>
    </row>
    <row r="22" spans="1:14" ht="12.75" customHeight="1">
      <c r="D22" s="78"/>
      <c r="E22" s="79"/>
      <c r="K22" s="81"/>
    </row>
    <row r="23" spans="1:14" ht="12.75" customHeight="1">
      <c r="B23" s="75" t="str">
        <f>Info2!$C$7</f>
        <v xml:space="preserve"> </v>
      </c>
      <c r="C23" s="75"/>
      <c r="D23" s="80"/>
      <c r="K23" s="81"/>
    </row>
    <row r="24" spans="1:14" ht="12.75" customHeight="1">
      <c r="A24" s="3"/>
      <c r="B24" s="82" t="s">
        <v>168</v>
      </c>
      <c r="C24" s="83"/>
      <c r="D24" s="76"/>
      <c r="H24" s="3" t="s">
        <v>169</v>
      </c>
      <c r="K24" s="81"/>
    </row>
    <row r="25" spans="1:14" ht="12.75" customHeight="1">
      <c r="H25" s="47" t="str">
        <f>Info!$D$13</f>
        <v>Court 1</v>
      </c>
      <c r="I25" s="3" t="s">
        <v>170</v>
      </c>
      <c r="K25" s="81"/>
    </row>
    <row r="26" spans="1:14" ht="12.75" customHeight="1">
      <c r="B26" s="16"/>
      <c r="C26" s="74"/>
      <c r="E26" s="16"/>
      <c r="I26" s="3" t="s">
        <v>171</v>
      </c>
      <c r="K26" s="84"/>
      <c r="L26" s="76"/>
      <c r="M26" s="76"/>
      <c r="N26" s="76"/>
    </row>
    <row r="27" spans="1:14" ht="12.75" customHeight="1">
      <c r="B27" s="1"/>
      <c r="C27" s="74"/>
      <c r="E27" s="16"/>
      <c r="F27" s="14"/>
      <c r="K27" s="85"/>
    </row>
    <row r="28" spans="1:14" ht="12.75" customHeight="1">
      <c r="B28" s="1"/>
      <c r="C28" s="74"/>
      <c r="E28" s="16"/>
      <c r="K28" s="85"/>
    </row>
    <row r="29" spans="1:14" ht="12.75" customHeight="1">
      <c r="B29" s="75" t="str">
        <f>Info2!$B$6</f>
        <v xml:space="preserve"> </v>
      </c>
      <c r="C29" s="75"/>
      <c r="D29" s="75"/>
      <c r="K29" s="81"/>
    </row>
    <row r="30" spans="1:14" ht="12.75" customHeight="1">
      <c r="A30" s="3"/>
      <c r="B30" s="76" t="s">
        <v>172</v>
      </c>
      <c r="C30" s="76"/>
      <c r="D30" s="77"/>
      <c r="K30" s="85"/>
      <c r="M30" s="3"/>
    </row>
    <row r="31" spans="1:14" ht="12.75" customHeight="1">
      <c r="D31" s="78"/>
      <c r="K31" s="85"/>
      <c r="M31" s="3"/>
    </row>
    <row r="32" spans="1:14" ht="12.75" customHeight="1">
      <c r="A32" s="3" t="s">
        <v>160</v>
      </c>
      <c r="B32" s="47" t="str">
        <f>Info!$D$14</f>
        <v>Court 2</v>
      </c>
      <c r="C32" s="3" t="s">
        <v>173</v>
      </c>
      <c r="D32" s="78"/>
      <c r="E32" s="75"/>
      <c r="F32" s="75"/>
      <c r="G32" s="75"/>
      <c r="K32" s="81"/>
    </row>
    <row r="33" spans="1:11" ht="12.75" customHeight="1">
      <c r="D33" s="78"/>
      <c r="E33" s="79"/>
      <c r="G33" s="78"/>
      <c r="K33" s="81"/>
    </row>
    <row r="34" spans="1:11" ht="12.75" customHeight="1">
      <c r="B34" s="75" t="str">
        <f>Info2!$C$5</f>
        <v xml:space="preserve"> </v>
      </c>
      <c r="C34" s="75"/>
      <c r="D34" s="80"/>
      <c r="G34" s="78"/>
      <c r="K34" s="81"/>
    </row>
    <row r="35" spans="1:11" ht="12.75" customHeight="1">
      <c r="A35" s="3"/>
      <c r="B35" s="76" t="s">
        <v>174</v>
      </c>
      <c r="C35" s="76"/>
      <c r="D35" s="76"/>
      <c r="G35" s="78"/>
      <c r="K35" s="81"/>
    </row>
    <row r="36" spans="1:11" ht="12.75" customHeight="1">
      <c r="G36" s="78"/>
      <c r="K36" s="81"/>
    </row>
    <row r="37" spans="1:11" ht="12.75" customHeight="1">
      <c r="E37" s="3" t="s">
        <v>163</v>
      </c>
      <c r="G37" s="78"/>
      <c r="K37" s="81"/>
    </row>
    <row r="38" spans="1:11" ht="12.75" customHeight="1">
      <c r="E38" s="47" t="str">
        <f>Info!$D$14</f>
        <v>Court 2</v>
      </c>
      <c r="F38" s="47" t="s">
        <v>164</v>
      </c>
      <c r="G38" s="78"/>
      <c r="H38" s="75"/>
      <c r="I38" s="75"/>
      <c r="J38" s="75"/>
      <c r="K38" s="81"/>
    </row>
    <row r="39" spans="1:11" ht="12.75" customHeight="1">
      <c r="G39" s="78"/>
      <c r="H39" s="103"/>
      <c r="I39" s="104"/>
      <c r="J39" s="104"/>
    </row>
    <row r="40" spans="1:11" ht="12.75" customHeight="1">
      <c r="G40" s="78"/>
      <c r="H40" s="1"/>
    </row>
    <row r="41" spans="1:11" ht="12.75" customHeight="1">
      <c r="B41" s="75" t="str">
        <f>Info2!$B$7</f>
        <v xml:space="preserve"> </v>
      </c>
      <c r="C41" s="75"/>
      <c r="D41" s="75"/>
      <c r="E41" s="47" t="s">
        <v>165</v>
      </c>
      <c r="G41" s="78"/>
      <c r="H41" s="1"/>
    </row>
    <row r="42" spans="1:11" ht="12.75" customHeight="1">
      <c r="B42" s="76" t="s">
        <v>175</v>
      </c>
      <c r="C42" s="76"/>
      <c r="D42" s="77"/>
      <c r="E42" s="47" t="s">
        <v>165</v>
      </c>
      <c r="G42" s="78"/>
    </row>
    <row r="43" spans="1:11" ht="12.75" customHeight="1">
      <c r="D43" s="78"/>
      <c r="G43" s="78"/>
    </row>
    <row r="44" spans="1:11" ht="12.75" customHeight="1">
      <c r="A44" s="3" t="s">
        <v>167</v>
      </c>
      <c r="B44" s="47" t="str">
        <f>Info!$D$14</f>
        <v>Court 2</v>
      </c>
      <c r="C44" s="47" t="s">
        <v>164</v>
      </c>
      <c r="D44" s="78"/>
      <c r="E44" s="75"/>
      <c r="F44" s="75"/>
      <c r="G44" s="80"/>
    </row>
    <row r="45" spans="1:11" ht="12.75" customHeight="1">
      <c r="D45" s="78"/>
      <c r="E45" s="3"/>
    </row>
    <row r="46" spans="1:11" ht="12.75" customHeight="1">
      <c r="B46" s="75" t="str">
        <f>Info2!$C$8</f>
        <v xml:space="preserve"> </v>
      </c>
      <c r="C46" s="75"/>
      <c r="D46" s="80"/>
    </row>
    <row r="47" spans="1:11" ht="12.75" customHeight="1">
      <c r="A47" s="3"/>
      <c r="B47" s="82" t="s">
        <v>176</v>
      </c>
      <c r="C47" s="83"/>
      <c r="D47" s="76"/>
    </row>
    <row r="48" spans="1:11" ht="12.75" customHeight="1"/>
    <row r="49" spans="2:4" ht="12.75" customHeight="1">
      <c r="B49" s="82"/>
      <c r="C49" s="83"/>
      <c r="D49" s="1" t="s">
        <v>177</v>
      </c>
    </row>
    <row r="50" spans="2:4" ht="12.75" customHeight="1"/>
    <row r="51" spans="2:4" ht="12.75" customHeight="1"/>
    <row r="52" spans="2:4" ht="12.75" customHeight="1"/>
    <row r="53" spans="2:4" ht="12.75" customHeight="1"/>
    <row r="54" spans="2:4" ht="12.75" customHeight="1"/>
    <row r="55" spans="2:4" ht="12.75" customHeight="1"/>
    <row r="56" spans="2:4" ht="12.75" customHeight="1"/>
    <row r="57" spans="2:4" ht="12.75" customHeight="1"/>
    <row r="58" spans="2:4" ht="12.75" customHeight="1"/>
    <row r="59" spans="2:4" ht="12.75" customHeight="1"/>
    <row r="60" spans="2:4" ht="12.75" customHeight="1"/>
    <row r="61" spans="2:4" ht="12.75" customHeight="1"/>
    <row r="62" spans="2:4" ht="12.75" customHeight="1"/>
    <row r="63" spans="2:4" ht="12.75" customHeight="1"/>
    <row r="64" spans="2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H16:J16"/>
    <mergeCell ref="H39:J39"/>
  </mergeCells>
  <pageMargins left="0.75" right="0.75" top="1" bottom="1" header="0" footer="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</sheetPr>
  <dimension ref="A1:M1000"/>
  <sheetViews>
    <sheetView topLeftCell="A32" workbookViewId="0">
      <selection activeCell="E45" sqref="E45"/>
    </sheetView>
  </sheetViews>
  <sheetFormatPr defaultColWidth="12.5703125" defaultRowHeight="15" customHeight="1"/>
  <cols>
    <col min="1" max="9" width="8.85546875" customWidth="1"/>
    <col min="10" max="10" width="10.7109375" customWidth="1"/>
    <col min="11" max="12" width="8.85546875" customWidth="1"/>
    <col min="13" max="13" width="5.28515625" customWidth="1"/>
    <col min="14" max="26" width="8.85546875" customWidth="1"/>
  </cols>
  <sheetData>
    <row r="1" spans="1:10" ht="21" customHeight="1">
      <c r="A1" s="26" t="str">
        <f>Info!A1</f>
        <v>Tournament Name</v>
      </c>
    </row>
    <row r="2" spans="1:10" ht="12.75" customHeight="1"/>
    <row r="3" spans="1:10" ht="12.75" customHeight="1">
      <c r="B3" s="16" t="s">
        <v>34</v>
      </c>
      <c r="C3" s="74" t="str">
        <f>Info!$A$2</f>
        <v>Date</v>
      </c>
      <c r="E3" s="16" t="s">
        <v>156</v>
      </c>
      <c r="F3" s="3" t="s">
        <v>27</v>
      </c>
    </row>
    <row r="4" spans="1:10" ht="12.75" customHeight="1">
      <c r="B4" s="1" t="s">
        <v>157</v>
      </c>
      <c r="C4" s="74" t="str">
        <f>Info!$C$5</f>
        <v>Age/Division</v>
      </c>
      <c r="E4" s="16" t="s">
        <v>1</v>
      </c>
      <c r="F4" s="14">
        <v>3</v>
      </c>
    </row>
    <row r="5" spans="1:10" ht="12.75" customHeight="1"/>
    <row r="6" spans="1:10" ht="12.75" customHeight="1">
      <c r="B6" s="75" t="str">
        <f>Info2!$D$5</f>
        <v xml:space="preserve"> </v>
      </c>
      <c r="C6" s="75"/>
      <c r="D6" s="75"/>
    </row>
    <row r="7" spans="1:10" ht="12.75" customHeight="1">
      <c r="A7" s="3"/>
      <c r="B7" s="76" t="s">
        <v>87</v>
      </c>
      <c r="C7" s="76"/>
      <c r="D7" s="77"/>
    </row>
    <row r="8" spans="1:10" ht="12.75" customHeight="1">
      <c r="D8" s="78"/>
    </row>
    <row r="9" spans="1:10" ht="12.75" customHeight="1">
      <c r="A9" s="3" t="s">
        <v>160</v>
      </c>
      <c r="B9" s="47" t="str">
        <f>Info!$D$15</f>
        <v>Court 3</v>
      </c>
      <c r="C9" s="3" t="s">
        <v>178</v>
      </c>
      <c r="D9" s="78"/>
      <c r="E9" s="75"/>
      <c r="F9" s="75"/>
      <c r="G9" s="75"/>
    </row>
    <row r="10" spans="1:10" ht="12.75" customHeight="1">
      <c r="D10" s="78"/>
      <c r="E10" s="79"/>
      <c r="G10" s="78"/>
    </row>
    <row r="11" spans="1:10" ht="12.75" customHeight="1">
      <c r="B11" s="75" t="str">
        <f>Info2!$D$8</f>
        <v xml:space="preserve"> </v>
      </c>
      <c r="C11" s="75"/>
      <c r="D11" s="80"/>
      <c r="G11" s="78"/>
    </row>
    <row r="12" spans="1:10" ht="12.75" customHeight="1">
      <c r="A12" s="3"/>
      <c r="B12" s="76" t="s">
        <v>90</v>
      </c>
      <c r="C12" s="76"/>
      <c r="D12" s="76"/>
      <c r="G12" s="78"/>
    </row>
    <row r="13" spans="1:10" ht="12.75" customHeight="1">
      <c r="G13" s="78"/>
    </row>
    <row r="14" spans="1:10" ht="12.75" customHeight="1">
      <c r="E14" s="47" t="s">
        <v>163</v>
      </c>
      <c r="G14" s="78"/>
    </row>
    <row r="15" spans="1:10" ht="12.75" customHeight="1">
      <c r="E15" s="47" t="str">
        <f>Info!$D$15</f>
        <v>Court 3</v>
      </c>
      <c r="F15" s="47" t="s">
        <v>164</v>
      </c>
      <c r="G15" s="78"/>
      <c r="H15" s="75"/>
      <c r="I15" s="75"/>
      <c r="J15" s="75"/>
    </row>
    <row r="16" spans="1:10" ht="12.75" customHeight="1">
      <c r="G16" s="78"/>
      <c r="H16" s="103"/>
      <c r="I16" s="104"/>
      <c r="J16" s="104"/>
    </row>
    <row r="17" spans="1:13" ht="12.75" customHeight="1">
      <c r="G17" s="78"/>
    </row>
    <row r="18" spans="1:13" ht="12.75" customHeight="1">
      <c r="B18" s="75" t="str">
        <f>Info2!$D$6</f>
        <v xml:space="preserve"> </v>
      </c>
      <c r="C18" s="75"/>
      <c r="D18" s="75"/>
      <c r="G18" s="78"/>
    </row>
    <row r="19" spans="1:13" ht="12.75" customHeight="1">
      <c r="B19" s="76" t="s">
        <v>88</v>
      </c>
      <c r="C19" s="76"/>
      <c r="D19" s="77"/>
      <c r="G19" s="78"/>
    </row>
    <row r="20" spans="1:13" ht="12.75" customHeight="1">
      <c r="D20" s="78"/>
      <c r="G20" s="78"/>
    </row>
    <row r="21" spans="1:13" ht="12.75" customHeight="1">
      <c r="A21" s="3" t="s">
        <v>167</v>
      </c>
      <c r="B21" s="47" t="str">
        <f>Info!$D$15</f>
        <v>Court 3</v>
      </c>
      <c r="C21" s="47" t="s">
        <v>164</v>
      </c>
      <c r="D21" s="78"/>
      <c r="E21" s="75"/>
      <c r="F21" s="75"/>
      <c r="G21" s="80"/>
    </row>
    <row r="22" spans="1:13" ht="12.75" customHeight="1">
      <c r="D22" s="78"/>
      <c r="E22" s="79"/>
    </row>
    <row r="23" spans="1:13" ht="12.75" customHeight="1">
      <c r="B23" s="75" t="str">
        <f>Info2!$D$7</f>
        <v xml:space="preserve"> </v>
      </c>
      <c r="C23" s="75"/>
      <c r="D23" s="80"/>
    </row>
    <row r="24" spans="1:13" ht="12.75" customHeight="1">
      <c r="A24" s="3"/>
      <c r="B24" s="82" t="s">
        <v>89</v>
      </c>
      <c r="C24" s="83"/>
      <c r="D24" s="76"/>
    </row>
    <row r="25" spans="1:13" ht="12.75" customHeight="1"/>
    <row r="26" spans="1:13" ht="12.75" customHeight="1">
      <c r="B26" s="16" t="s">
        <v>34</v>
      </c>
      <c r="C26" s="74" t="str">
        <f>Info!$A$2</f>
        <v>Date</v>
      </c>
      <c r="E26" s="16" t="s">
        <v>156</v>
      </c>
      <c r="F26" s="3" t="s">
        <v>28</v>
      </c>
    </row>
    <row r="27" spans="1:13" ht="12.75" customHeight="1">
      <c r="B27" s="1" t="s">
        <v>157</v>
      </c>
      <c r="C27" s="74" t="str">
        <f>Info!$C$5</f>
        <v>Age/Division</v>
      </c>
      <c r="E27" s="16" t="s">
        <v>1</v>
      </c>
      <c r="F27" s="14">
        <v>4</v>
      </c>
    </row>
    <row r="28" spans="1:13" ht="12.75" customHeight="1">
      <c r="B28" s="1"/>
      <c r="C28" s="74"/>
      <c r="E28" s="16"/>
    </row>
    <row r="29" spans="1:13" ht="12.75" customHeight="1">
      <c r="B29" s="75" t="str">
        <f>Info2!$E$5</f>
        <v xml:space="preserve"> </v>
      </c>
      <c r="C29" s="75"/>
      <c r="D29" s="75"/>
    </row>
    <row r="30" spans="1:13" ht="12.75" customHeight="1">
      <c r="A30" s="3"/>
      <c r="B30" s="76" t="s">
        <v>179</v>
      </c>
      <c r="C30" s="76"/>
      <c r="D30" s="77"/>
      <c r="M30" s="3"/>
    </row>
    <row r="31" spans="1:13" ht="12.75" customHeight="1">
      <c r="D31" s="78"/>
      <c r="M31" s="3"/>
    </row>
    <row r="32" spans="1:13" ht="12.75" customHeight="1">
      <c r="A32" s="3" t="s">
        <v>160</v>
      </c>
      <c r="B32" s="47" t="str">
        <f>Info!$D$16</f>
        <v>Court 4</v>
      </c>
      <c r="C32" s="47" t="s">
        <v>180</v>
      </c>
      <c r="D32" s="78"/>
      <c r="E32" s="75"/>
      <c r="F32" s="75"/>
      <c r="G32" s="75"/>
    </row>
    <row r="33" spans="1:10" ht="12.75" customHeight="1">
      <c r="D33" s="78"/>
      <c r="E33" s="84"/>
      <c r="F33" s="76"/>
      <c r="G33" s="78"/>
    </row>
    <row r="34" spans="1:10" ht="12.75" customHeight="1">
      <c r="B34" s="75" t="str">
        <f>Info2!$E$8</f>
        <v xml:space="preserve"> </v>
      </c>
      <c r="C34" s="75"/>
      <c r="D34" s="80"/>
      <c r="G34" s="78"/>
    </row>
    <row r="35" spans="1:10" ht="12.75" customHeight="1">
      <c r="A35" s="3"/>
      <c r="B35" s="76" t="s">
        <v>181</v>
      </c>
      <c r="C35" s="76"/>
      <c r="D35" s="76"/>
      <c r="G35" s="78"/>
    </row>
    <row r="36" spans="1:10" ht="12.75" customHeight="1">
      <c r="G36" s="78"/>
    </row>
    <row r="37" spans="1:10" ht="12.75" customHeight="1">
      <c r="E37" s="3" t="s">
        <v>163</v>
      </c>
      <c r="G37" s="78"/>
    </row>
    <row r="38" spans="1:10" ht="12.75" customHeight="1">
      <c r="E38" s="47" t="str">
        <f>Info!$D$16</f>
        <v>Court 4</v>
      </c>
      <c r="F38" s="47" t="s">
        <v>164</v>
      </c>
      <c r="G38" s="78"/>
      <c r="H38" s="75"/>
      <c r="I38" s="75"/>
      <c r="J38" s="75"/>
    </row>
    <row r="39" spans="1:10" ht="12.75" customHeight="1">
      <c r="G39" s="78"/>
      <c r="H39" s="103"/>
      <c r="I39" s="104"/>
      <c r="J39" s="104"/>
    </row>
    <row r="40" spans="1:10" ht="12.75" customHeight="1">
      <c r="G40" s="78"/>
    </row>
    <row r="41" spans="1:10" ht="12.75" customHeight="1">
      <c r="B41" s="75" t="str">
        <f>Info2!$E$6</f>
        <v xml:space="preserve"> </v>
      </c>
      <c r="C41" s="75"/>
      <c r="D41" s="75"/>
      <c r="G41" s="78"/>
    </row>
    <row r="42" spans="1:10" ht="12.75" customHeight="1">
      <c r="B42" s="82" t="s">
        <v>182</v>
      </c>
      <c r="C42" s="83"/>
      <c r="D42" s="77"/>
      <c r="G42" s="78"/>
    </row>
    <row r="43" spans="1:10" ht="12.75" customHeight="1">
      <c r="D43" s="78"/>
      <c r="G43" s="78"/>
    </row>
    <row r="44" spans="1:10" ht="12.75" customHeight="1">
      <c r="A44" s="3" t="s">
        <v>167</v>
      </c>
      <c r="B44" s="47" t="str">
        <f>Info!$D$16</f>
        <v>Court 4</v>
      </c>
      <c r="C44" s="47" t="s">
        <v>164</v>
      </c>
      <c r="D44" s="78"/>
      <c r="E44" s="75"/>
      <c r="F44" s="75"/>
      <c r="G44" s="80"/>
    </row>
    <row r="45" spans="1:10" ht="12.75" customHeight="1">
      <c r="D45" s="78"/>
      <c r="E45" s="79"/>
    </row>
    <row r="46" spans="1:10" ht="12.75" customHeight="1">
      <c r="B46" s="75" t="str">
        <f>Info2!$E$7</f>
        <v xml:space="preserve"> </v>
      </c>
      <c r="C46" s="75"/>
      <c r="D46" s="80"/>
    </row>
    <row r="47" spans="1:10" ht="12.75" customHeight="1">
      <c r="A47" s="3"/>
      <c r="B47" s="76" t="s">
        <v>183</v>
      </c>
      <c r="C47" s="76"/>
      <c r="D47" s="76"/>
    </row>
    <row r="48" spans="1:10" ht="12.75" customHeight="1"/>
    <row r="49" spans="2:4" ht="12.75" customHeight="1">
      <c r="B49" s="82"/>
      <c r="C49" s="83"/>
      <c r="D49" s="1" t="s">
        <v>184</v>
      </c>
    </row>
    <row r="50" spans="2:4" ht="12.75" customHeight="1"/>
    <row r="51" spans="2:4" ht="12.75" customHeight="1"/>
    <row r="52" spans="2:4" ht="12.75" customHeight="1"/>
    <row r="53" spans="2:4" ht="12.75" customHeight="1"/>
    <row r="54" spans="2:4" ht="12.75" customHeight="1"/>
    <row r="55" spans="2:4" ht="12.75" customHeight="1"/>
    <row r="56" spans="2:4" ht="12.75" customHeight="1"/>
    <row r="57" spans="2:4" ht="12.75" customHeight="1"/>
    <row r="58" spans="2:4" ht="12.75" customHeight="1"/>
    <row r="59" spans="2:4" ht="12.75" customHeight="1"/>
    <row r="60" spans="2:4" ht="12.75" customHeight="1"/>
    <row r="61" spans="2:4" ht="12.75" customHeight="1"/>
    <row r="62" spans="2:4" ht="12.75" customHeight="1"/>
    <row r="63" spans="2:4" ht="12.75" customHeight="1"/>
    <row r="64" spans="2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H16:J16"/>
    <mergeCell ref="H39:J39"/>
  </mergeCells>
  <pageMargins left="0.75" right="0.75" top="1" bottom="1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</sheetPr>
  <dimension ref="A1:J1000"/>
  <sheetViews>
    <sheetView workbookViewId="0"/>
  </sheetViews>
  <sheetFormatPr defaultColWidth="12.5703125" defaultRowHeight="15" customHeight="1"/>
  <cols>
    <col min="1" max="1" width="11" customWidth="1"/>
    <col min="2" max="26" width="8.85546875" customWidth="1"/>
  </cols>
  <sheetData>
    <row r="1" spans="1:10" ht="12.75" customHeight="1">
      <c r="B1" s="26" t="e">
        <f>Info!#REF!</f>
        <v>#REF!</v>
      </c>
    </row>
    <row r="2" spans="1:10" ht="12.75" customHeight="1"/>
    <row r="3" spans="1:10" ht="12.75" customHeight="1">
      <c r="B3" s="16" t="s">
        <v>34</v>
      </c>
      <c r="C3" s="86">
        <v>38816</v>
      </c>
      <c r="E3" s="16"/>
    </row>
    <row r="4" spans="1:10" ht="12.75" customHeight="1">
      <c r="B4" s="1" t="s">
        <v>157</v>
      </c>
      <c r="C4" s="47" t="str">
        <f>Info!$C$5</f>
        <v>Age/Division</v>
      </c>
      <c r="E4" s="16"/>
    </row>
    <row r="5" spans="1:10" ht="12.75" customHeight="1"/>
    <row r="6" spans="1:10" ht="12.75" customHeight="1">
      <c r="B6" s="75" t="s">
        <v>185</v>
      </c>
      <c r="C6" s="75"/>
      <c r="D6" s="75"/>
    </row>
    <row r="7" spans="1:10" ht="12.75" customHeight="1">
      <c r="B7" s="47" t="s">
        <v>186</v>
      </c>
      <c r="D7" s="77"/>
    </row>
    <row r="8" spans="1:10" ht="12.75" customHeight="1">
      <c r="B8" s="47" t="s">
        <v>187</v>
      </c>
      <c r="D8" s="78"/>
      <c r="E8" s="75"/>
      <c r="F8" s="75"/>
      <c r="G8" s="75"/>
    </row>
    <row r="9" spans="1:10" ht="12.75" customHeight="1">
      <c r="D9" s="78"/>
      <c r="F9" s="14"/>
      <c r="G9" s="77"/>
    </row>
    <row r="10" spans="1:10" ht="12.75" customHeight="1">
      <c r="B10" s="75" t="s">
        <v>188</v>
      </c>
      <c r="C10" s="75"/>
      <c r="D10" s="80"/>
      <c r="G10" s="78"/>
      <c r="H10" s="81"/>
      <c r="I10" s="3"/>
      <c r="J10" s="3"/>
    </row>
    <row r="11" spans="1:10" ht="12.75" customHeight="1">
      <c r="B11" s="47" t="s">
        <v>189</v>
      </c>
      <c r="E11" s="47" t="s">
        <v>190</v>
      </c>
      <c r="G11" s="78"/>
      <c r="H11" s="75"/>
      <c r="I11" s="75"/>
      <c r="J11" s="75"/>
    </row>
    <row r="12" spans="1:10" ht="12.75" customHeight="1">
      <c r="A12" s="1" t="s">
        <v>191</v>
      </c>
      <c r="B12" s="3"/>
      <c r="C12" s="3"/>
      <c r="D12" s="3"/>
      <c r="G12" s="78"/>
    </row>
    <row r="13" spans="1:10" ht="12.75" customHeight="1">
      <c r="B13" s="3"/>
      <c r="C13" s="3"/>
      <c r="D13" s="3"/>
      <c r="G13" s="78"/>
    </row>
    <row r="14" spans="1:10" ht="12.75" customHeight="1">
      <c r="E14" s="75" t="s">
        <v>192</v>
      </c>
      <c r="F14" s="75"/>
      <c r="G14" s="80"/>
    </row>
    <row r="15" spans="1:10" ht="12.75" customHeight="1">
      <c r="E15" s="47" t="s">
        <v>193</v>
      </c>
    </row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000"/>
  <sheetViews>
    <sheetView workbookViewId="0"/>
  </sheetViews>
  <sheetFormatPr defaultColWidth="12.5703125" defaultRowHeight="15" customHeight="1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12.42578125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customWidth="1"/>
    <col min="18" max="26" width="12.42578125" customWidth="1"/>
  </cols>
  <sheetData>
    <row r="1" spans="1:19" ht="12.75" customHeight="1">
      <c r="B1" s="26" t="e">
        <f>Info!#REF!</f>
        <v>#REF!</v>
      </c>
      <c r="J1" s="47" t="s">
        <v>34</v>
      </c>
      <c r="K1" s="86" t="e">
        <f>Info!#REF!</f>
        <v>#REF!</v>
      </c>
      <c r="O1" s="27" t="s">
        <v>19</v>
      </c>
      <c r="R1" s="105" t="e">
        <f>VLOOKUP($R$3,Info,2,FALSE)</f>
        <v>#N/A</v>
      </c>
      <c r="S1" s="106"/>
    </row>
    <row r="2" spans="1:19" ht="12.75" customHeight="1">
      <c r="B2" s="26" t="s">
        <v>194</v>
      </c>
    </row>
    <row r="3" spans="1:19" ht="12.75" customHeight="1">
      <c r="B3" s="31"/>
      <c r="J3" s="47" t="s">
        <v>20</v>
      </c>
      <c r="K3" s="107" t="e">
        <f>VLOOKUP($R$3,Info,3,FALSE)</f>
        <v>#N/A</v>
      </c>
      <c r="L3" s="106"/>
      <c r="O3" s="27" t="s">
        <v>35</v>
      </c>
      <c r="R3" s="14" t="s">
        <v>17</v>
      </c>
    </row>
    <row r="4" spans="1:19" ht="12.75" customHeight="1">
      <c r="B4" s="31"/>
    </row>
    <row r="5" spans="1:19" ht="12.75" customHeight="1"/>
    <row r="6" spans="1:19" ht="12.75" customHeight="1">
      <c r="Q6" s="87"/>
    </row>
    <row r="7" spans="1:19" ht="12.75" customHeight="1">
      <c r="F7" s="32" t="s">
        <v>195</v>
      </c>
      <c r="G7" s="33"/>
      <c r="J7" s="32" t="s">
        <v>196</v>
      </c>
      <c r="K7" s="33"/>
    </row>
    <row r="8" spans="1:19" ht="12.75" customHeight="1">
      <c r="B8" s="48" t="s">
        <v>41</v>
      </c>
      <c r="C8" s="39"/>
      <c r="D8" s="39"/>
      <c r="E8" s="34"/>
      <c r="F8" s="41" t="s">
        <v>42</v>
      </c>
      <c r="G8" s="41" t="s">
        <v>43</v>
      </c>
      <c r="H8" s="41"/>
      <c r="I8" s="41"/>
      <c r="J8" s="41" t="s">
        <v>42</v>
      </c>
      <c r="K8" s="41" t="s">
        <v>43</v>
      </c>
      <c r="L8" s="41"/>
      <c r="M8" s="41"/>
      <c r="N8" s="41" t="s">
        <v>197</v>
      </c>
      <c r="O8" s="41" t="s">
        <v>198</v>
      </c>
      <c r="Q8" s="35" t="s">
        <v>40</v>
      </c>
    </row>
    <row r="9" spans="1:19" ht="15.75" customHeight="1">
      <c r="A9" s="88">
        <v>1</v>
      </c>
      <c r="B9" s="100" t="e">
        <f>VLOOKUP($R$3,Info,5,FALSE)</f>
        <v>#N/A</v>
      </c>
      <c r="C9" s="101"/>
      <c r="D9" s="102"/>
      <c r="E9" s="67"/>
      <c r="F9" s="45">
        <f>SUM(E22,M22)</f>
        <v>0</v>
      </c>
      <c r="G9" s="45">
        <f>SUM(H22,P22)</f>
        <v>0</v>
      </c>
      <c r="H9" s="45"/>
      <c r="I9" s="45"/>
      <c r="J9" s="45">
        <f t="shared" ref="J9:K9" si="0">SUM(F22,N22)</f>
        <v>0</v>
      </c>
      <c r="K9" s="45">
        <f t="shared" si="0"/>
        <v>0</v>
      </c>
      <c r="L9" s="45"/>
      <c r="M9" s="45"/>
      <c r="N9" s="89" t="e">
        <f t="shared" ref="N9:N11" si="1">J9/(J9+K9)</f>
        <v>#DIV/0!</v>
      </c>
      <c r="O9" s="45">
        <f>SUM(F23,N23)</f>
        <v>0</v>
      </c>
      <c r="Q9" s="67"/>
    </row>
    <row r="10" spans="1:19" ht="15.75" customHeight="1">
      <c r="A10" s="88">
        <v>2</v>
      </c>
      <c r="B10" s="100" t="e">
        <f>VLOOKUP($R$3,Info,6,FALSE)</f>
        <v>#N/A</v>
      </c>
      <c r="C10" s="101"/>
      <c r="D10" s="102"/>
      <c r="E10" s="67"/>
      <c r="F10" s="45">
        <f>SUM(I22,P22)</f>
        <v>0</v>
      </c>
      <c r="G10" s="45">
        <f>SUM(L22,M22)</f>
        <v>0</v>
      </c>
      <c r="H10" s="45"/>
      <c r="I10" s="45"/>
      <c r="J10" s="45">
        <f>SUM(J22,O22)</f>
        <v>0</v>
      </c>
      <c r="K10" s="45">
        <f>SUM(K22,N22)</f>
        <v>0</v>
      </c>
      <c r="L10" s="45"/>
      <c r="M10" s="45"/>
      <c r="N10" s="89" t="e">
        <f t="shared" si="1"/>
        <v>#DIV/0!</v>
      </c>
      <c r="O10" s="45">
        <f>SUM(J23,O23)</f>
        <v>0</v>
      </c>
      <c r="Q10" s="67"/>
    </row>
    <row r="11" spans="1:19" ht="15.75" customHeight="1">
      <c r="A11" s="88">
        <v>3</v>
      </c>
      <c r="B11" s="100" t="e">
        <f>VLOOKUP($R$3,Info,7,FALSE)</f>
        <v>#N/A</v>
      </c>
      <c r="C11" s="101"/>
      <c r="D11" s="102"/>
      <c r="E11" s="67"/>
      <c r="F11" s="45">
        <f>SUM(H22,L22)</f>
        <v>0</v>
      </c>
      <c r="G11" s="45">
        <f>SUM(E22,I22)</f>
        <v>0</v>
      </c>
      <c r="H11" s="45"/>
      <c r="I11" s="45"/>
      <c r="J11" s="45">
        <f>SUM(G22,K22)</f>
        <v>0</v>
      </c>
      <c r="K11" s="45">
        <f>SUM(F22,J22)</f>
        <v>0</v>
      </c>
      <c r="L11" s="45"/>
      <c r="M11" s="45"/>
      <c r="N11" s="89" t="e">
        <f t="shared" si="1"/>
        <v>#DIV/0!</v>
      </c>
      <c r="O11" s="45">
        <f>SUM(G23,K23)</f>
        <v>0</v>
      </c>
      <c r="Q11" s="67"/>
    </row>
    <row r="12" spans="1:19" ht="12.75" customHeight="1"/>
    <row r="13" spans="1:19" ht="12.75" customHeight="1"/>
    <row r="14" spans="1:19" ht="12.75" customHeight="1"/>
    <row r="15" spans="1:19" ht="12.75" customHeight="1">
      <c r="F15" s="32" t="s">
        <v>199</v>
      </c>
      <c r="G15" s="33"/>
      <c r="H15" s="34"/>
      <c r="I15" s="34"/>
      <c r="J15" s="32" t="s">
        <v>200</v>
      </c>
      <c r="K15" s="33"/>
      <c r="L15" s="34"/>
      <c r="M15" s="34"/>
      <c r="N15" s="32" t="s">
        <v>201</v>
      </c>
      <c r="O15" s="33"/>
    </row>
    <row r="16" spans="1:19" ht="12.75" customHeight="1">
      <c r="F16" s="35">
        <v>1</v>
      </c>
      <c r="G16" s="35">
        <v>3</v>
      </c>
      <c r="H16" s="35"/>
      <c r="I16" s="35"/>
      <c r="J16" s="35">
        <v>2</v>
      </c>
      <c r="K16" s="35">
        <v>3</v>
      </c>
      <c r="L16" s="35"/>
      <c r="M16" s="35"/>
      <c r="N16" s="35">
        <v>1</v>
      </c>
      <c r="O16" s="35">
        <v>2</v>
      </c>
    </row>
    <row r="17" spans="4:16" ht="12.75" customHeight="1">
      <c r="D17" s="48" t="s">
        <v>202</v>
      </c>
      <c r="E17" s="88">
        <f t="shared" ref="E17:E22" si="2">IF(F17&gt;G17,1,0)</f>
        <v>0</v>
      </c>
      <c r="F17" s="45"/>
      <c r="G17" s="45"/>
      <c r="H17" s="45">
        <f t="shared" ref="H17:H22" si="3">IF(G17&gt;F17,1,0)</f>
        <v>0</v>
      </c>
      <c r="I17" s="45">
        <f t="shared" ref="I17:I22" si="4">IF(J17&gt;K17,1,0)</f>
        <v>0</v>
      </c>
      <c r="J17" s="45"/>
      <c r="K17" s="45"/>
      <c r="L17" s="45">
        <f t="shared" ref="L17:L22" si="5">IF(K17&gt;J17,1,0)</f>
        <v>0</v>
      </c>
      <c r="M17" s="45">
        <f t="shared" ref="M17:M22" si="6">IF(N17&gt;O17,1,0)</f>
        <v>0</v>
      </c>
      <c r="N17" s="45"/>
      <c r="O17" s="45"/>
      <c r="P17" s="47">
        <f t="shared" ref="P17:P22" si="7">IF(O17&gt;N17,1,0)</f>
        <v>0</v>
      </c>
    </row>
    <row r="18" spans="4:16" ht="12.75" customHeight="1">
      <c r="D18" s="48" t="s">
        <v>203</v>
      </c>
      <c r="E18" s="88">
        <f t="shared" si="2"/>
        <v>0</v>
      </c>
      <c r="F18" s="45"/>
      <c r="G18" s="45"/>
      <c r="H18" s="45">
        <f t="shared" si="3"/>
        <v>0</v>
      </c>
      <c r="I18" s="45">
        <f t="shared" si="4"/>
        <v>0</v>
      </c>
      <c r="J18" s="45"/>
      <c r="K18" s="45"/>
      <c r="L18" s="45">
        <f t="shared" si="5"/>
        <v>0</v>
      </c>
      <c r="M18" s="45">
        <f t="shared" si="6"/>
        <v>0</v>
      </c>
      <c r="N18" s="45"/>
      <c r="O18" s="45"/>
      <c r="P18" s="47">
        <f t="shared" si="7"/>
        <v>0</v>
      </c>
    </row>
    <row r="19" spans="4:16" ht="12.75" customHeight="1">
      <c r="D19" s="48" t="s">
        <v>204</v>
      </c>
      <c r="E19" s="88">
        <f t="shared" si="2"/>
        <v>0</v>
      </c>
      <c r="F19" s="45"/>
      <c r="G19" s="45"/>
      <c r="H19" s="45">
        <f t="shared" si="3"/>
        <v>0</v>
      </c>
      <c r="I19" s="45">
        <f t="shared" si="4"/>
        <v>0</v>
      </c>
      <c r="J19" s="45"/>
      <c r="K19" s="45"/>
      <c r="L19" s="45">
        <f t="shared" si="5"/>
        <v>0</v>
      </c>
      <c r="M19" s="45">
        <f t="shared" si="6"/>
        <v>0</v>
      </c>
      <c r="N19" s="45"/>
      <c r="O19" s="45"/>
      <c r="P19" s="47">
        <f t="shared" si="7"/>
        <v>0</v>
      </c>
    </row>
    <row r="20" spans="4:16" ht="12.75" customHeight="1">
      <c r="D20" s="48" t="s">
        <v>205</v>
      </c>
      <c r="E20" s="88">
        <f t="shared" si="2"/>
        <v>0</v>
      </c>
      <c r="F20" s="45"/>
      <c r="G20" s="45"/>
      <c r="H20" s="45">
        <f t="shared" si="3"/>
        <v>0</v>
      </c>
      <c r="I20" s="45">
        <f t="shared" si="4"/>
        <v>0</v>
      </c>
      <c r="J20" s="45"/>
      <c r="K20" s="45"/>
      <c r="L20" s="45">
        <f t="shared" si="5"/>
        <v>0</v>
      </c>
      <c r="M20" s="45">
        <f t="shared" si="6"/>
        <v>0</v>
      </c>
      <c r="N20" s="45"/>
      <c r="O20" s="45"/>
      <c r="P20" s="47">
        <f t="shared" si="7"/>
        <v>0</v>
      </c>
    </row>
    <row r="21" spans="4:16" ht="12.75" customHeight="1">
      <c r="D21" s="48" t="s">
        <v>206</v>
      </c>
      <c r="E21" s="88">
        <f t="shared" si="2"/>
        <v>0</v>
      </c>
      <c r="F21" s="45"/>
      <c r="G21" s="45"/>
      <c r="H21" s="45">
        <f t="shared" si="3"/>
        <v>0</v>
      </c>
      <c r="I21" s="45">
        <f t="shared" si="4"/>
        <v>0</v>
      </c>
      <c r="J21" s="45"/>
      <c r="K21" s="45"/>
      <c r="L21" s="45">
        <f t="shared" si="5"/>
        <v>0</v>
      </c>
      <c r="M21" s="45">
        <f t="shared" si="6"/>
        <v>0</v>
      </c>
      <c r="N21" s="45"/>
      <c r="O21" s="45"/>
      <c r="P21" s="47">
        <f t="shared" si="7"/>
        <v>0</v>
      </c>
    </row>
    <row r="22" spans="4:16" ht="12.75" customHeight="1">
      <c r="D22" s="48" t="s">
        <v>207</v>
      </c>
      <c r="E22" s="88">
        <f t="shared" si="2"/>
        <v>0</v>
      </c>
      <c r="F22" s="45">
        <f>SUM(E17:E21)</f>
        <v>0</v>
      </c>
      <c r="G22" s="45">
        <f>SUM(H17:H21)</f>
        <v>0</v>
      </c>
      <c r="H22" s="45">
        <f t="shared" si="3"/>
        <v>0</v>
      </c>
      <c r="I22" s="45">
        <f t="shared" si="4"/>
        <v>0</v>
      </c>
      <c r="J22" s="45">
        <f>SUM(I17:I21)</f>
        <v>0</v>
      </c>
      <c r="K22" s="45">
        <f>SUM(L17:L21)</f>
        <v>0</v>
      </c>
      <c r="L22" s="45">
        <f t="shared" si="5"/>
        <v>0</v>
      </c>
      <c r="M22" s="45">
        <f t="shared" si="6"/>
        <v>0</v>
      </c>
      <c r="N22" s="45">
        <f>SUM(M17:M21)</f>
        <v>0</v>
      </c>
      <c r="O22" s="45">
        <f>SUM(P17:P21)</f>
        <v>0</v>
      </c>
      <c r="P22" s="47">
        <f t="shared" si="7"/>
        <v>0</v>
      </c>
    </row>
    <row r="23" spans="4:16" ht="12.75" customHeight="1">
      <c r="D23" s="48" t="s">
        <v>208</v>
      </c>
      <c r="E23" s="88"/>
      <c r="F23" s="45">
        <f>SUM(F17:F21)-SUM(G17:G21)</f>
        <v>0</v>
      </c>
      <c r="G23" s="45">
        <f>SUM(G17:G21)-SUM(F17:F21)</f>
        <v>0</v>
      </c>
      <c r="H23" s="45"/>
      <c r="I23" s="45"/>
      <c r="J23" s="45">
        <f>SUM(J17:J21)-SUM(K17:K21)</f>
        <v>0</v>
      </c>
      <c r="K23" s="45">
        <f>SUM(K17:K21)-SUM(J17:J21)</f>
        <v>0</v>
      </c>
      <c r="L23" s="45"/>
      <c r="M23" s="45"/>
      <c r="N23" s="45">
        <f>SUM(N17:N21)-SUM(O17:O21)</f>
        <v>0</v>
      </c>
      <c r="O23" s="45">
        <f>SUM(O17:O21)-SUM(N17:N21)</f>
        <v>0</v>
      </c>
    </row>
    <row r="24" spans="4:16" ht="12.75" customHeight="1">
      <c r="F24" s="48" t="s">
        <v>209</v>
      </c>
      <c r="G24" s="40"/>
      <c r="H24" s="34"/>
      <c r="I24" s="34"/>
      <c r="J24" s="48" t="s">
        <v>210</v>
      </c>
      <c r="K24" s="40"/>
      <c r="L24" s="34"/>
      <c r="M24" s="34"/>
      <c r="N24" s="48" t="s">
        <v>211</v>
      </c>
      <c r="O24" s="40"/>
    </row>
    <row r="25" spans="4:16" ht="12.75" customHeight="1"/>
    <row r="26" spans="4:16" ht="12.75" customHeight="1"/>
    <row r="27" spans="4:16" ht="12.75" customHeight="1"/>
    <row r="28" spans="4:16" ht="12.75" customHeight="1"/>
    <row r="29" spans="4:16" ht="12.75" customHeight="1"/>
    <row r="30" spans="4:16" ht="12.75" customHeight="1"/>
    <row r="31" spans="4:16" ht="12.75" customHeight="1"/>
    <row r="32" spans="4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R1:S1"/>
    <mergeCell ref="K3:L3"/>
    <mergeCell ref="B9:D9"/>
    <mergeCell ref="B10:D10"/>
    <mergeCell ref="B11:D11"/>
  </mergeCells>
  <pageMargins left="0" right="0.25" top="1" bottom="1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00"/>
  <sheetViews>
    <sheetView workbookViewId="0"/>
  </sheetViews>
  <sheetFormatPr defaultColWidth="12.5703125" defaultRowHeight="15" customHeight="1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12.42578125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customWidth="1"/>
    <col min="18" max="26" width="12.42578125" customWidth="1"/>
  </cols>
  <sheetData>
    <row r="1" spans="1:17" ht="12.75" customHeight="1"/>
    <row r="2" spans="1:17" ht="12.75" customHeight="1">
      <c r="B2" s="90" t="s">
        <v>212</v>
      </c>
      <c r="C2" s="3"/>
      <c r="D2" s="3"/>
      <c r="G2" s="47" t="s">
        <v>34</v>
      </c>
    </row>
    <row r="3" spans="1:17" ht="12.75" customHeight="1">
      <c r="B3" s="90" t="s">
        <v>213</v>
      </c>
      <c r="G3" s="47" t="s">
        <v>157</v>
      </c>
    </row>
    <row r="4" spans="1:17" ht="12.75" customHeight="1"/>
    <row r="5" spans="1:17" ht="12.75" customHeight="1">
      <c r="G5" s="91" t="s">
        <v>4</v>
      </c>
      <c r="K5" s="91" t="s">
        <v>1</v>
      </c>
    </row>
    <row r="6" spans="1:17" ht="12.75" customHeight="1"/>
    <row r="7" spans="1:17" ht="12.75" customHeight="1"/>
    <row r="8" spans="1:17" ht="12.75" customHeight="1">
      <c r="F8" s="32" t="s">
        <v>195</v>
      </c>
      <c r="G8" s="33"/>
      <c r="J8" s="32" t="s">
        <v>196</v>
      </c>
      <c r="K8" s="33"/>
    </row>
    <row r="9" spans="1:17" ht="12.75" customHeight="1">
      <c r="B9" s="48" t="s">
        <v>41</v>
      </c>
      <c r="C9" s="39"/>
      <c r="D9" s="39"/>
      <c r="E9" s="34"/>
      <c r="F9" s="41" t="s">
        <v>42</v>
      </c>
      <c r="G9" s="41" t="s">
        <v>43</v>
      </c>
      <c r="H9" s="41"/>
      <c r="I9" s="41"/>
      <c r="J9" s="41" t="s">
        <v>42</v>
      </c>
      <c r="K9" s="41" t="s">
        <v>43</v>
      </c>
      <c r="L9" s="41"/>
      <c r="M9" s="41"/>
      <c r="N9" s="41" t="s">
        <v>197</v>
      </c>
      <c r="O9" s="41" t="s">
        <v>198</v>
      </c>
      <c r="Q9" s="35" t="s">
        <v>40</v>
      </c>
    </row>
    <row r="10" spans="1:17" ht="15.75" customHeight="1">
      <c r="A10" s="88">
        <v>1</v>
      </c>
      <c r="B10" s="92"/>
      <c r="C10" s="53"/>
      <c r="D10" s="53"/>
      <c r="E10" s="67"/>
      <c r="F10" s="67">
        <f>SUM(E23,M23)</f>
        <v>0</v>
      </c>
      <c r="G10" s="67">
        <f>SUM(H23,P23)</f>
        <v>0</v>
      </c>
      <c r="H10" s="67"/>
      <c r="I10" s="67"/>
      <c r="J10" s="67">
        <f t="shared" ref="J10:K10" si="0">SUM(F23,N23)</f>
        <v>0</v>
      </c>
      <c r="K10" s="67">
        <f t="shared" si="0"/>
        <v>0</v>
      </c>
      <c r="L10" s="67"/>
      <c r="M10" s="67"/>
      <c r="N10" s="89" t="e">
        <f t="shared" ref="N10:N12" si="1">J10/(J10+K10)</f>
        <v>#DIV/0!</v>
      </c>
      <c r="O10" s="45">
        <f>SUM(F24,N24)</f>
        <v>0</v>
      </c>
      <c r="Q10" s="67"/>
    </row>
    <row r="11" spans="1:17" ht="15.75" customHeight="1">
      <c r="A11" s="88">
        <v>2</v>
      </c>
      <c r="B11" s="92"/>
      <c r="C11" s="53"/>
      <c r="D11" s="53"/>
      <c r="E11" s="67"/>
      <c r="F11" s="67">
        <f>SUM(I23,P23)</f>
        <v>0</v>
      </c>
      <c r="G11" s="67">
        <f>SUM(L23,M23)</f>
        <v>0</v>
      </c>
      <c r="H11" s="67"/>
      <c r="I11" s="67"/>
      <c r="J11" s="67">
        <f>SUM(J23,O23)</f>
        <v>0</v>
      </c>
      <c r="K11" s="67">
        <f>SUM(K23,N23)</f>
        <v>0</v>
      </c>
      <c r="L11" s="67"/>
      <c r="M11" s="67"/>
      <c r="N11" s="89" t="e">
        <f t="shared" si="1"/>
        <v>#DIV/0!</v>
      </c>
      <c r="O11" s="45">
        <f>SUM(J24,O24)</f>
        <v>0</v>
      </c>
      <c r="Q11" s="67"/>
    </row>
    <row r="12" spans="1:17" ht="15.75" customHeight="1">
      <c r="A12" s="88">
        <v>3</v>
      </c>
      <c r="B12" s="92"/>
      <c r="C12" s="53"/>
      <c r="D12" s="53"/>
      <c r="E12" s="67"/>
      <c r="F12" s="67">
        <f>SUM(H23,L23)</f>
        <v>0</v>
      </c>
      <c r="G12" s="67">
        <f>SUM(E23,I23)</f>
        <v>0</v>
      </c>
      <c r="H12" s="67"/>
      <c r="I12" s="67"/>
      <c r="J12" s="67">
        <f>SUM(G23,K23)</f>
        <v>0</v>
      </c>
      <c r="K12" s="67">
        <f>SUM(F23,J23)</f>
        <v>0</v>
      </c>
      <c r="L12" s="67"/>
      <c r="M12" s="67"/>
      <c r="N12" s="89" t="e">
        <f t="shared" si="1"/>
        <v>#DIV/0!</v>
      </c>
      <c r="O12" s="45">
        <f>SUM(G24,K24)</f>
        <v>0</v>
      </c>
      <c r="Q12" s="67"/>
    </row>
    <row r="13" spans="1:17" ht="12.75" customHeight="1"/>
    <row r="14" spans="1:17" ht="12.75" customHeight="1"/>
    <row r="15" spans="1:17" ht="12.75" customHeight="1"/>
    <row r="16" spans="1:17" ht="12.75" customHeight="1">
      <c r="F16" s="32" t="s">
        <v>199</v>
      </c>
      <c r="G16" s="33"/>
      <c r="H16" s="34"/>
      <c r="I16" s="34"/>
      <c r="J16" s="32" t="s">
        <v>200</v>
      </c>
      <c r="K16" s="33"/>
      <c r="L16" s="34"/>
      <c r="M16" s="34"/>
      <c r="N16" s="32" t="s">
        <v>201</v>
      </c>
      <c r="O16" s="33"/>
    </row>
    <row r="17" spans="4:16" ht="12.75" customHeight="1">
      <c r="F17" s="35">
        <v>1</v>
      </c>
      <c r="G17" s="35">
        <v>3</v>
      </c>
      <c r="H17" s="35"/>
      <c r="I17" s="35"/>
      <c r="J17" s="35">
        <v>2</v>
      </c>
      <c r="K17" s="35">
        <v>3</v>
      </c>
      <c r="L17" s="35"/>
      <c r="M17" s="35"/>
      <c r="N17" s="35">
        <v>1</v>
      </c>
      <c r="O17" s="35">
        <v>2</v>
      </c>
    </row>
    <row r="18" spans="4:16" ht="12.75" customHeight="1">
      <c r="D18" s="48" t="s">
        <v>202</v>
      </c>
      <c r="E18" s="88">
        <f t="shared" ref="E18:E23" si="2">IF(F18&gt;G18,1,0)</f>
        <v>0</v>
      </c>
      <c r="F18" s="67"/>
      <c r="G18" s="67"/>
      <c r="H18" s="67">
        <f t="shared" ref="H18:H23" si="3">IF(G18&gt;F18,1,0)</f>
        <v>0</v>
      </c>
      <c r="I18" s="93">
        <f t="shared" ref="I18:I23" si="4">IF(J18&gt;K18,1,0)</f>
        <v>0</v>
      </c>
      <c r="J18" s="67"/>
      <c r="K18" s="67"/>
      <c r="L18" s="67">
        <f t="shared" ref="L18:L23" si="5">IF(K18&gt;J18,1,0)</f>
        <v>0</v>
      </c>
      <c r="M18" s="93">
        <f t="shared" ref="M18:M23" si="6">IF(N18&gt;O18,1,0)</f>
        <v>0</v>
      </c>
      <c r="N18" s="67"/>
      <c r="O18" s="67"/>
      <c r="P18" s="47">
        <f t="shared" ref="P18:P23" si="7">IF(O18&gt;N18,1,0)</f>
        <v>0</v>
      </c>
    </row>
    <row r="19" spans="4:16" ht="12.75" customHeight="1">
      <c r="D19" s="48" t="s">
        <v>203</v>
      </c>
      <c r="E19" s="88">
        <f t="shared" si="2"/>
        <v>0</v>
      </c>
      <c r="F19" s="67"/>
      <c r="G19" s="67"/>
      <c r="H19" s="67">
        <f t="shared" si="3"/>
        <v>0</v>
      </c>
      <c r="I19" s="93">
        <f t="shared" si="4"/>
        <v>0</v>
      </c>
      <c r="J19" s="67"/>
      <c r="K19" s="67"/>
      <c r="L19" s="67">
        <f t="shared" si="5"/>
        <v>0</v>
      </c>
      <c r="M19" s="93">
        <f t="shared" si="6"/>
        <v>0</v>
      </c>
      <c r="N19" s="67"/>
      <c r="O19" s="67"/>
      <c r="P19" s="47">
        <f t="shared" si="7"/>
        <v>0</v>
      </c>
    </row>
    <row r="20" spans="4:16" ht="12.75" customHeight="1">
      <c r="D20" s="48" t="s">
        <v>204</v>
      </c>
      <c r="E20" s="88">
        <f t="shared" si="2"/>
        <v>0</v>
      </c>
      <c r="F20" s="67"/>
      <c r="G20" s="67"/>
      <c r="H20" s="67">
        <f t="shared" si="3"/>
        <v>0</v>
      </c>
      <c r="I20" s="93">
        <f t="shared" si="4"/>
        <v>0</v>
      </c>
      <c r="J20" s="67"/>
      <c r="K20" s="67"/>
      <c r="L20" s="67">
        <f t="shared" si="5"/>
        <v>0</v>
      </c>
      <c r="M20" s="93">
        <f t="shared" si="6"/>
        <v>0</v>
      </c>
      <c r="N20" s="67"/>
      <c r="O20" s="67"/>
      <c r="P20" s="47">
        <f t="shared" si="7"/>
        <v>0</v>
      </c>
    </row>
    <row r="21" spans="4:16" ht="12.75" customHeight="1">
      <c r="D21" s="48" t="s">
        <v>205</v>
      </c>
      <c r="E21" s="88">
        <f t="shared" si="2"/>
        <v>0</v>
      </c>
      <c r="F21" s="67"/>
      <c r="G21" s="67"/>
      <c r="H21" s="67">
        <f t="shared" si="3"/>
        <v>0</v>
      </c>
      <c r="I21" s="93">
        <f t="shared" si="4"/>
        <v>0</v>
      </c>
      <c r="J21" s="67"/>
      <c r="K21" s="67"/>
      <c r="L21" s="67">
        <f t="shared" si="5"/>
        <v>0</v>
      </c>
      <c r="M21" s="93">
        <f t="shared" si="6"/>
        <v>0</v>
      </c>
      <c r="N21" s="67"/>
      <c r="O21" s="67"/>
      <c r="P21" s="47">
        <f t="shared" si="7"/>
        <v>0</v>
      </c>
    </row>
    <row r="22" spans="4:16" ht="12.75" customHeight="1">
      <c r="D22" s="48" t="s">
        <v>206</v>
      </c>
      <c r="E22" s="88">
        <f t="shared" si="2"/>
        <v>0</v>
      </c>
      <c r="F22" s="67"/>
      <c r="G22" s="67"/>
      <c r="H22" s="67">
        <f t="shared" si="3"/>
        <v>0</v>
      </c>
      <c r="I22" s="93">
        <f t="shared" si="4"/>
        <v>0</v>
      </c>
      <c r="J22" s="67"/>
      <c r="K22" s="67"/>
      <c r="L22" s="67">
        <f t="shared" si="5"/>
        <v>0</v>
      </c>
      <c r="M22" s="93">
        <f t="shared" si="6"/>
        <v>0</v>
      </c>
      <c r="N22" s="67"/>
      <c r="O22" s="67"/>
      <c r="P22" s="47">
        <f t="shared" si="7"/>
        <v>0</v>
      </c>
    </row>
    <row r="23" spans="4:16" ht="12.75" customHeight="1">
      <c r="D23" s="48" t="s">
        <v>207</v>
      </c>
      <c r="E23" s="88">
        <f t="shared" si="2"/>
        <v>0</v>
      </c>
      <c r="F23" s="67">
        <f>SUM(E18:E22)</f>
        <v>0</v>
      </c>
      <c r="G23" s="67">
        <f>SUM(H18:H22)</f>
        <v>0</v>
      </c>
      <c r="H23" s="67">
        <f t="shared" si="3"/>
        <v>0</v>
      </c>
      <c r="I23" s="93">
        <f t="shared" si="4"/>
        <v>0</v>
      </c>
      <c r="J23" s="67">
        <f>SUM(I18:I22)</f>
        <v>0</v>
      </c>
      <c r="K23" s="67">
        <f>SUM(L18:L22)</f>
        <v>0</v>
      </c>
      <c r="L23" s="67">
        <f t="shared" si="5"/>
        <v>0</v>
      </c>
      <c r="M23" s="93">
        <f t="shared" si="6"/>
        <v>0</v>
      </c>
      <c r="N23" s="67">
        <f>SUM(M18:M22)</f>
        <v>0</v>
      </c>
      <c r="O23" s="67">
        <f>SUM(P18:P22)</f>
        <v>0</v>
      </c>
      <c r="P23" s="47">
        <f t="shared" si="7"/>
        <v>0</v>
      </c>
    </row>
    <row r="24" spans="4:16" ht="12.75" customHeight="1">
      <c r="D24" s="48" t="s">
        <v>208</v>
      </c>
      <c r="E24" s="88"/>
      <c r="F24" s="67">
        <f>SUM(F18:F22)-SUM(G18:G22)</f>
        <v>0</v>
      </c>
      <c r="G24" s="67">
        <f>SUM(G18:G22)-SUM(F18:F22)</f>
        <v>0</v>
      </c>
      <c r="H24" s="67"/>
      <c r="I24" s="67"/>
      <c r="J24" s="67">
        <f>SUM(J18:J22)-SUM(K18:K22)</f>
        <v>0</v>
      </c>
      <c r="K24" s="67">
        <f>SUM(K18:K22)-SUM(J18:J22)</f>
        <v>0</v>
      </c>
      <c r="L24" s="67"/>
      <c r="M24" s="67"/>
      <c r="N24" s="67">
        <f>SUM(N18:N22)-SUM(O18:O22)</f>
        <v>0</v>
      </c>
      <c r="O24" s="67">
        <f>SUM(O18:O22)-SUM(N18:N22)</f>
        <v>0</v>
      </c>
    </row>
    <row r="25" spans="4:16" ht="12.75" customHeight="1">
      <c r="F25" s="48" t="s">
        <v>209</v>
      </c>
      <c r="G25" s="40"/>
      <c r="H25" s="34"/>
      <c r="I25" s="34"/>
      <c r="J25" s="48" t="s">
        <v>210</v>
      </c>
      <c r="K25" s="40"/>
      <c r="L25" s="34"/>
      <c r="M25" s="34"/>
      <c r="N25" s="48" t="s">
        <v>211</v>
      </c>
      <c r="O25" s="40"/>
    </row>
    <row r="26" spans="4:16" ht="12.75" customHeight="1"/>
    <row r="27" spans="4:16" ht="12.75" customHeight="1"/>
    <row r="28" spans="4:16" ht="12.75" customHeight="1"/>
    <row r="29" spans="4:16" ht="12.75" customHeight="1"/>
    <row r="30" spans="4:16" ht="12.75" customHeight="1"/>
    <row r="31" spans="4:16" ht="12.75" customHeight="1"/>
    <row r="32" spans="4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B714"/>
    <pageSetUpPr fitToPage="1"/>
  </sheetPr>
  <dimension ref="A1:Z1000"/>
  <sheetViews>
    <sheetView tabSelected="1" workbookViewId="0">
      <selection activeCell="D10" sqref="D10"/>
    </sheetView>
  </sheetViews>
  <sheetFormatPr defaultColWidth="12.5703125" defaultRowHeight="15" customHeight="1"/>
  <cols>
    <col min="1" max="1" width="8.28515625" customWidth="1"/>
    <col min="2" max="2" width="11.42578125" customWidth="1"/>
    <col min="3" max="3" width="10.85546875" customWidth="1"/>
    <col min="4" max="4" width="14.7109375" customWidth="1"/>
    <col min="5" max="5" width="26.42578125" customWidth="1"/>
    <col min="6" max="6" width="24.5703125" customWidth="1"/>
    <col min="7" max="7" width="23.42578125" customWidth="1"/>
    <col min="8" max="8" width="26.42578125" customWidth="1"/>
    <col min="9" max="12" width="9.140625" customWidth="1"/>
    <col min="13" max="26" width="8.5703125" customWidth="1"/>
  </cols>
  <sheetData>
    <row r="1" spans="1:26" ht="22.5" customHeight="1">
      <c r="A1" s="21" t="s">
        <v>214</v>
      </c>
      <c r="B1" s="3"/>
      <c r="C1" s="3"/>
      <c r="D1" s="3"/>
      <c r="E1" s="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2" t="s">
        <v>215</v>
      </c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4">
        <v>0.375</v>
      </c>
      <c r="B3" s="24">
        <v>0.375</v>
      </c>
      <c r="C3" s="3"/>
      <c r="D3" s="3"/>
      <c r="E3" s="3" t="s">
        <v>17</v>
      </c>
      <c r="F3" s="3" t="s">
        <v>17</v>
      </c>
      <c r="G3" s="3"/>
      <c r="H3" s="3" t="s">
        <v>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>
        <v>1</v>
      </c>
      <c r="B5" s="3" t="s">
        <v>11</v>
      </c>
      <c r="C5" s="3" t="s">
        <v>232</v>
      </c>
      <c r="D5" s="3" t="s">
        <v>26</v>
      </c>
      <c r="E5" s="3" t="s">
        <v>216</v>
      </c>
      <c r="F5" s="3" t="s">
        <v>220</v>
      </c>
      <c r="G5" s="3" t="s">
        <v>221</v>
      </c>
      <c r="H5" s="3" t="s">
        <v>228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>
        <v>2</v>
      </c>
      <c r="B6" s="3" t="s">
        <v>13</v>
      </c>
      <c r="C6" s="3" t="s">
        <v>232</v>
      </c>
      <c r="D6" s="3" t="s">
        <v>26</v>
      </c>
      <c r="E6" s="3" t="s">
        <v>217</v>
      </c>
      <c r="F6" s="3" t="s">
        <v>225</v>
      </c>
      <c r="G6" s="3" t="s">
        <v>222</v>
      </c>
      <c r="H6" s="3" t="s">
        <v>229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>
        <v>3</v>
      </c>
      <c r="B7" s="3" t="s">
        <v>14</v>
      </c>
      <c r="C7" s="3" t="s">
        <v>232</v>
      </c>
      <c r="D7" s="3" t="s">
        <v>27</v>
      </c>
      <c r="E7" s="3" t="s">
        <v>218</v>
      </c>
      <c r="F7" s="3" t="s">
        <v>226</v>
      </c>
      <c r="G7" s="3" t="s">
        <v>223</v>
      </c>
      <c r="H7" s="3" t="s">
        <v>230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>
        <v>4</v>
      </c>
      <c r="B8" s="3" t="s">
        <v>12</v>
      </c>
      <c r="C8" s="3" t="s">
        <v>232</v>
      </c>
      <c r="D8" s="3" t="s">
        <v>28</v>
      </c>
      <c r="E8" s="3" t="s">
        <v>219</v>
      </c>
      <c r="F8" s="3" t="s">
        <v>227</v>
      </c>
      <c r="G8" s="3" t="s">
        <v>224</v>
      </c>
      <c r="H8" s="3" t="s">
        <v>231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3"/>
      <c r="D9" s="3"/>
      <c r="E9" s="25"/>
      <c r="F9" s="25"/>
      <c r="G9" s="25"/>
      <c r="H9" s="2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 t="s">
        <v>29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3" t="s">
        <v>30</v>
      </c>
      <c r="D13" s="3" t="s">
        <v>30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3" t="s">
        <v>31</v>
      </c>
      <c r="D14" s="3" t="s"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 t="s">
        <v>32</v>
      </c>
      <c r="D15" s="3" t="s">
        <v>32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 t="s">
        <v>33</v>
      </c>
      <c r="D16" s="3" t="s">
        <v>33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B17" s="3"/>
      <c r="C17" s="3"/>
      <c r="D17" s="3"/>
      <c r="E17" s="3"/>
      <c r="F17" s="25"/>
      <c r="G17" s="25"/>
      <c r="H17" s="2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honeticPr fontId="13" type="noConversion"/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D0806"/>
  </sheetPr>
  <dimension ref="A1:AB1000"/>
  <sheetViews>
    <sheetView workbookViewId="0">
      <selection activeCell="C3" sqref="C3"/>
    </sheetView>
  </sheetViews>
  <sheetFormatPr defaultColWidth="12.5703125" defaultRowHeight="15" customHeight="1"/>
  <cols>
    <col min="1" max="1" width="0.5703125" customWidth="1"/>
    <col min="2" max="2" width="10.4257812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19.5" customHeight="1">
      <c r="A1" s="26" t="s">
        <v>17</v>
      </c>
      <c r="B1" s="26" t="str">
        <f>Info!A1</f>
        <v>Tournament Name</v>
      </c>
    </row>
    <row r="2" spans="1:27" ht="12.75" customHeight="1">
      <c r="A2" s="27"/>
      <c r="B2" s="27" t="s">
        <v>34</v>
      </c>
      <c r="C2" s="28" t="str">
        <f>Info!A2</f>
        <v>Date</v>
      </c>
      <c r="G2" s="27" t="s">
        <v>19</v>
      </c>
      <c r="J2" s="29" t="str">
        <f>VLOOKUP($J$3,Info,2,FALSE)</f>
        <v>A</v>
      </c>
      <c r="K2" s="3"/>
    </row>
    <row r="3" spans="1:27" ht="12.75" customHeight="1">
      <c r="A3" s="27"/>
      <c r="B3" s="27" t="s">
        <v>20</v>
      </c>
      <c r="C3" s="30" t="str">
        <f>VLOOKUP($J$3,Info,3,FALSE)</f>
        <v>Age/Division</v>
      </c>
      <c r="D3" s="3"/>
      <c r="G3" s="27" t="s">
        <v>35</v>
      </c>
      <c r="J3" s="29">
        <v>1</v>
      </c>
    </row>
    <row r="4" spans="1:27" ht="12.75" customHeight="1">
      <c r="A4" s="31"/>
      <c r="B4" s="31"/>
    </row>
    <row r="5" spans="1:27" ht="12.75" customHeight="1">
      <c r="A5" s="31"/>
      <c r="B5" s="31"/>
    </row>
    <row r="6" spans="1:27" ht="12.75" customHeight="1">
      <c r="A6" s="31"/>
      <c r="B6" s="31"/>
    </row>
    <row r="7" spans="1:27" ht="12.75" customHeight="1">
      <c r="A7" s="31"/>
      <c r="B7" s="31"/>
      <c r="F7" s="32" t="s">
        <v>36</v>
      </c>
      <c r="G7" s="33"/>
      <c r="H7" s="34"/>
      <c r="I7" s="34"/>
      <c r="J7" s="32" t="s">
        <v>37</v>
      </c>
      <c r="K7" s="33"/>
      <c r="L7" s="34"/>
      <c r="M7" s="34"/>
      <c r="N7" s="35" t="s">
        <v>38</v>
      </c>
      <c r="O7" s="35" t="s">
        <v>39</v>
      </c>
      <c r="P7" s="36"/>
      <c r="Q7" s="36"/>
      <c r="R7" s="35" t="s">
        <v>40</v>
      </c>
    </row>
    <row r="8" spans="1:27" ht="12.75" customHeight="1">
      <c r="A8" s="37"/>
      <c r="B8" s="38" t="s">
        <v>41</v>
      </c>
      <c r="C8" s="39"/>
      <c r="D8" s="40"/>
      <c r="F8" s="41" t="s">
        <v>42</v>
      </c>
      <c r="G8" s="41" t="s">
        <v>43</v>
      </c>
      <c r="H8" s="42"/>
      <c r="I8" s="42"/>
      <c r="J8" s="41" t="s">
        <v>42</v>
      </c>
      <c r="K8" s="41" t="s">
        <v>43</v>
      </c>
      <c r="L8" s="34"/>
      <c r="M8" s="34"/>
      <c r="N8" s="32"/>
      <c r="O8" s="43"/>
      <c r="P8" s="43"/>
      <c r="Q8" s="43"/>
      <c r="R8" s="33"/>
    </row>
    <row r="9" spans="1:27" ht="18" customHeight="1">
      <c r="A9" s="31">
        <v>1</v>
      </c>
      <c r="B9" s="100" t="str">
        <f>VLOOKUP($J$3,Info,5,FALSE)</f>
        <v>Seed #1</v>
      </c>
      <c r="C9" s="101"/>
      <c r="D9" s="102"/>
      <c r="F9" s="45">
        <f>SUM(E24,M24,Y24)</f>
        <v>0</v>
      </c>
      <c r="G9" s="45">
        <f>SUM(H24,P24,AB24)</f>
        <v>0</v>
      </c>
      <c r="H9" s="45"/>
      <c r="I9" s="45"/>
      <c r="J9" s="45">
        <f t="shared" ref="J9:K9" si="0">SUM(F23,N23,Z23)</f>
        <v>0</v>
      </c>
      <c r="K9" s="45">
        <f t="shared" si="0"/>
        <v>0</v>
      </c>
      <c r="L9" s="45"/>
      <c r="M9" s="45"/>
      <c r="N9" s="46">
        <f t="shared" ref="N9:N12" si="1">IFERROR(J9/(J9+K9),0)</f>
        <v>0</v>
      </c>
      <c r="O9" s="45">
        <f>SUM(F24,N24,Z24)</f>
        <v>0</v>
      </c>
      <c r="P9" s="45"/>
      <c r="Q9" s="45"/>
      <c r="R9" s="45"/>
      <c r="V9" s="47" t="s">
        <v>17</v>
      </c>
    </row>
    <row r="10" spans="1:27" ht="18" customHeight="1">
      <c r="A10" s="31">
        <v>2</v>
      </c>
      <c r="B10" s="100" t="str">
        <f>VLOOKUP($J$3,Info,6,FALSE)</f>
        <v>Seed #8</v>
      </c>
      <c r="C10" s="101"/>
      <c r="D10" s="102"/>
      <c r="F10" s="45">
        <f>SUM(I24,Q24,AB24)</f>
        <v>0</v>
      </c>
      <c r="G10" s="45">
        <f>SUM(L24,T24,Y24)</f>
        <v>0</v>
      </c>
      <c r="H10" s="45"/>
      <c r="I10" s="45"/>
      <c r="J10" s="45">
        <f>SUM(J23,R23,AA23)</f>
        <v>0</v>
      </c>
      <c r="K10" s="45">
        <f>SUM(K23,S23,Z23)</f>
        <v>0</v>
      </c>
      <c r="L10" s="45"/>
      <c r="M10" s="45"/>
      <c r="N10" s="46">
        <f t="shared" si="1"/>
        <v>0</v>
      </c>
      <c r="O10" s="45">
        <f>SUM(J24,R24,AA24)</f>
        <v>0</v>
      </c>
      <c r="P10" s="45"/>
      <c r="Q10" s="45"/>
      <c r="R10" s="45"/>
    </row>
    <row r="11" spans="1:27" ht="18" customHeight="1">
      <c r="A11" s="31">
        <v>3</v>
      </c>
      <c r="B11" s="100" t="str">
        <f>VLOOKUP($J$3,Info,7,FALSE)</f>
        <v>Seed #9</v>
      </c>
      <c r="C11" s="101"/>
      <c r="D11" s="102"/>
      <c r="F11" s="45">
        <f>SUM(H24,T24,U24)</f>
        <v>0</v>
      </c>
      <c r="G11" s="45">
        <f>SUM(E24,Q24,X24)</f>
        <v>0</v>
      </c>
      <c r="H11" s="45"/>
      <c r="I11" s="45"/>
      <c r="J11" s="45">
        <f>SUM(G23,S23,V23)</f>
        <v>0</v>
      </c>
      <c r="K11" s="45">
        <f>SUM(F23,R23,W23)</f>
        <v>0</v>
      </c>
      <c r="L11" s="45"/>
      <c r="M11" s="45"/>
      <c r="N11" s="46">
        <f t="shared" si="1"/>
        <v>0</v>
      </c>
      <c r="O11" s="45">
        <f>SUM(G24,S24,V24)</f>
        <v>0</v>
      </c>
      <c r="P11" s="45"/>
      <c r="Q11" s="45"/>
      <c r="R11" s="45"/>
    </row>
    <row r="12" spans="1:27" ht="18" customHeight="1">
      <c r="A12" s="31">
        <v>4</v>
      </c>
      <c r="B12" s="100" t="str">
        <f>VLOOKUP($J$3,Info,8,FALSE)</f>
        <v>Seed #16</v>
      </c>
      <c r="C12" s="101"/>
      <c r="D12" s="102"/>
      <c r="F12" s="45">
        <f>SUM(L24,P24,X24)</f>
        <v>0</v>
      </c>
      <c r="G12" s="45">
        <f>SUM(I24,M24,U24)</f>
        <v>0</v>
      </c>
      <c r="H12" s="45"/>
      <c r="I12" s="45"/>
      <c r="J12" s="45">
        <f>SUM(K23,O23,W23)</f>
        <v>0</v>
      </c>
      <c r="K12" s="45">
        <f>SUM(J23,N23,V23)</f>
        <v>0</v>
      </c>
      <c r="L12" s="45"/>
      <c r="M12" s="45"/>
      <c r="N12" s="46">
        <f t="shared" si="1"/>
        <v>0</v>
      </c>
      <c r="O12" s="45">
        <f>SUM(K24,O24,W24)</f>
        <v>0</v>
      </c>
      <c r="P12" s="45"/>
      <c r="Q12" s="45"/>
      <c r="R12" s="45"/>
    </row>
    <row r="13" spans="1:27" ht="12.75" customHeight="1">
      <c r="A13" s="31"/>
      <c r="B13" s="31"/>
      <c r="F13" s="1"/>
    </row>
    <row r="14" spans="1:27" ht="12.75" customHeight="1">
      <c r="A14" s="31"/>
      <c r="B14" s="31"/>
    </row>
    <row r="15" spans="1:27" ht="12.75" customHeight="1">
      <c r="A15" s="31"/>
      <c r="B15" s="31"/>
      <c r="F15" s="31"/>
      <c r="J15" s="31"/>
      <c r="K15" s="31"/>
      <c r="M15" s="31"/>
      <c r="N15" s="31"/>
      <c r="O15" s="31"/>
      <c r="R15" s="31"/>
      <c r="S15" s="31"/>
      <c r="V15" s="31"/>
      <c r="W15" s="31"/>
      <c r="Y15" s="31"/>
      <c r="Z15" s="31"/>
      <c r="AA15" s="31"/>
    </row>
    <row r="16" spans="1:27" ht="12.75" customHeight="1">
      <c r="A16" s="31"/>
      <c r="B16" s="31"/>
      <c r="F16" s="32" t="s">
        <v>44</v>
      </c>
      <c r="G16" s="33"/>
      <c r="H16" s="34"/>
      <c r="I16" s="34"/>
      <c r="J16" s="32" t="s">
        <v>45</v>
      </c>
      <c r="K16" s="33"/>
      <c r="L16" s="34"/>
      <c r="M16" s="34"/>
      <c r="N16" s="32" t="s">
        <v>46</v>
      </c>
      <c r="O16" s="33"/>
      <c r="P16" s="34"/>
      <c r="Q16" s="34"/>
      <c r="R16" s="32" t="s">
        <v>47</v>
      </c>
      <c r="S16" s="33"/>
      <c r="T16" s="34"/>
      <c r="U16" s="34"/>
      <c r="V16" s="32" t="s">
        <v>48</v>
      </c>
      <c r="W16" s="33"/>
      <c r="X16" s="34"/>
      <c r="Y16" s="34"/>
      <c r="Z16" s="32" t="s">
        <v>49</v>
      </c>
      <c r="AA16" s="33"/>
    </row>
    <row r="17" spans="1:28" ht="12.75" customHeight="1">
      <c r="A17" s="31"/>
      <c r="B17" s="31"/>
      <c r="F17" s="35">
        <v>1</v>
      </c>
      <c r="G17" s="35">
        <v>3</v>
      </c>
      <c r="H17" s="36"/>
      <c r="I17" s="36"/>
      <c r="J17" s="35">
        <v>2</v>
      </c>
      <c r="K17" s="35">
        <v>4</v>
      </c>
      <c r="L17" s="36"/>
      <c r="M17" s="36"/>
      <c r="N17" s="35">
        <v>1</v>
      </c>
      <c r="O17" s="35">
        <v>4</v>
      </c>
      <c r="P17" s="36"/>
      <c r="Q17" s="36"/>
      <c r="R17" s="35">
        <v>2</v>
      </c>
      <c r="S17" s="35">
        <v>3</v>
      </c>
      <c r="T17" s="36"/>
      <c r="U17" s="36"/>
      <c r="V17" s="35">
        <v>3</v>
      </c>
      <c r="W17" s="35">
        <v>4</v>
      </c>
      <c r="X17" s="36"/>
      <c r="Y17" s="36"/>
      <c r="Z17" s="35">
        <v>1</v>
      </c>
      <c r="AA17" s="35">
        <v>2</v>
      </c>
    </row>
    <row r="18" spans="1:28" ht="18" customHeight="1">
      <c r="A18" s="31"/>
      <c r="B18" s="31"/>
      <c r="D18" s="36" t="s">
        <v>50</v>
      </c>
      <c r="E18" s="47">
        <f t="shared" ref="E18:E22" si="2">IF(F18&gt;G18,1,0)</f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7">
        <f t="shared" ref="AB18:AB22" si="3">IF(AA18&gt;Z18,1,0)</f>
        <v>0</v>
      </c>
    </row>
    <row r="19" spans="1:28" ht="18" customHeight="1">
      <c r="A19" s="31"/>
      <c r="B19" s="31"/>
      <c r="D19" s="36" t="s">
        <v>51</v>
      </c>
      <c r="E19" s="47">
        <f t="shared" si="2"/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7">
        <f t="shared" si="3"/>
        <v>0</v>
      </c>
    </row>
    <row r="20" spans="1:28" ht="18" customHeight="1">
      <c r="A20" s="31"/>
      <c r="B20" s="31"/>
      <c r="D20" s="36" t="s">
        <v>52</v>
      </c>
      <c r="E20" s="47">
        <f t="shared" si="2"/>
        <v>0</v>
      </c>
      <c r="F20" s="45"/>
      <c r="G20" s="45"/>
      <c r="H20" s="45">
        <f t="shared" ref="H20:H22" si="4">IF(G20&gt;F20,1,0)</f>
        <v>0</v>
      </c>
      <c r="I20" s="45">
        <f t="shared" ref="I20:I22" si="5">IF(J20&gt;K20,1,0)</f>
        <v>0</v>
      </c>
      <c r="J20" s="45"/>
      <c r="K20" s="45"/>
      <c r="L20" s="45">
        <f t="shared" ref="L20:L22" si="6">IF(K20&gt;J20,1,0)</f>
        <v>0</v>
      </c>
      <c r="M20" s="45">
        <f t="shared" ref="M20:M22" si="7">IF(N20&gt;O20,1,0)</f>
        <v>0</v>
      </c>
      <c r="N20" s="45"/>
      <c r="O20" s="45"/>
      <c r="P20" s="45">
        <f t="shared" ref="P20:P22" si="8">IF(O20&gt;N20,1,0)</f>
        <v>0</v>
      </c>
      <c r="Q20" s="45">
        <f t="shared" ref="Q20:Q22" si="9">IF(R20&gt;S20,1,0)</f>
        <v>0</v>
      </c>
      <c r="R20" s="45"/>
      <c r="S20" s="45"/>
      <c r="T20" s="45">
        <f t="shared" ref="T20:T22" si="10">IF(S20&gt;R20,1,0)</f>
        <v>0</v>
      </c>
      <c r="U20" s="45">
        <f t="shared" ref="U20:U22" si="11">IF(V20&gt;W20,1,0)</f>
        <v>0</v>
      </c>
      <c r="V20" s="45"/>
      <c r="W20" s="45"/>
      <c r="X20" s="45">
        <f t="shared" ref="X20:X22" si="12">IF(W20&gt;V20,1,0)</f>
        <v>0</v>
      </c>
      <c r="Y20" s="45">
        <f t="shared" ref="Y20:Y22" si="13">IF(Z20&gt;AA20,1,0)</f>
        <v>0</v>
      </c>
      <c r="Z20" s="45"/>
      <c r="AA20" s="45"/>
      <c r="AB20" s="47">
        <f t="shared" si="3"/>
        <v>0</v>
      </c>
    </row>
    <row r="21" spans="1:28" ht="18" hidden="1" customHeight="1">
      <c r="A21" s="31"/>
      <c r="B21" s="31"/>
      <c r="D21" s="36" t="s">
        <v>53</v>
      </c>
      <c r="E21" s="47">
        <f t="shared" si="2"/>
        <v>0</v>
      </c>
      <c r="F21" s="45"/>
      <c r="G21" s="45"/>
      <c r="H21" s="45">
        <f t="shared" si="4"/>
        <v>0</v>
      </c>
      <c r="I21" s="45">
        <f t="shared" si="5"/>
        <v>0</v>
      </c>
      <c r="J21" s="45"/>
      <c r="K21" s="45"/>
      <c r="L21" s="45">
        <f t="shared" si="6"/>
        <v>0</v>
      </c>
      <c r="M21" s="45">
        <f t="shared" si="7"/>
        <v>0</v>
      </c>
      <c r="N21" s="45"/>
      <c r="O21" s="45"/>
      <c r="P21" s="45">
        <f t="shared" si="8"/>
        <v>0</v>
      </c>
      <c r="Q21" s="45">
        <f t="shared" si="9"/>
        <v>0</v>
      </c>
      <c r="R21" s="45"/>
      <c r="S21" s="45"/>
      <c r="T21" s="45">
        <f t="shared" si="10"/>
        <v>0</v>
      </c>
      <c r="U21" s="45">
        <f t="shared" si="11"/>
        <v>0</v>
      </c>
      <c r="V21" s="45"/>
      <c r="W21" s="45"/>
      <c r="X21" s="45">
        <f t="shared" si="12"/>
        <v>0</v>
      </c>
      <c r="Y21" s="45">
        <f t="shared" si="13"/>
        <v>0</v>
      </c>
      <c r="Z21" s="45"/>
      <c r="AA21" s="45"/>
      <c r="AB21" s="47">
        <f t="shared" si="3"/>
        <v>0</v>
      </c>
    </row>
    <row r="22" spans="1:28" ht="18" hidden="1" customHeight="1">
      <c r="A22" s="31"/>
      <c r="B22" s="31"/>
      <c r="D22" s="36" t="s">
        <v>54</v>
      </c>
      <c r="E22" s="47">
        <f t="shared" si="2"/>
        <v>0</v>
      </c>
      <c r="F22" s="45"/>
      <c r="G22" s="45"/>
      <c r="H22" s="45">
        <f t="shared" si="4"/>
        <v>0</v>
      </c>
      <c r="I22" s="45">
        <f t="shared" si="5"/>
        <v>0</v>
      </c>
      <c r="J22" s="45"/>
      <c r="K22" s="45"/>
      <c r="L22" s="45">
        <f t="shared" si="6"/>
        <v>0</v>
      </c>
      <c r="M22" s="45">
        <f t="shared" si="7"/>
        <v>0</v>
      </c>
      <c r="N22" s="45"/>
      <c r="O22" s="45"/>
      <c r="P22" s="45">
        <f t="shared" si="8"/>
        <v>0</v>
      </c>
      <c r="Q22" s="45">
        <f t="shared" si="9"/>
        <v>0</v>
      </c>
      <c r="R22" s="45"/>
      <c r="S22" s="45"/>
      <c r="T22" s="45">
        <f t="shared" si="10"/>
        <v>0</v>
      </c>
      <c r="U22" s="45">
        <f t="shared" si="11"/>
        <v>0</v>
      </c>
      <c r="V22" s="45"/>
      <c r="W22" s="45"/>
      <c r="X22" s="45">
        <f t="shared" si="12"/>
        <v>0</v>
      </c>
      <c r="Y22" s="45">
        <f t="shared" si="13"/>
        <v>0</v>
      </c>
      <c r="Z22" s="45"/>
      <c r="AA22" s="45"/>
      <c r="AB22" s="47">
        <f t="shared" si="3"/>
        <v>0</v>
      </c>
    </row>
    <row r="23" spans="1:28" ht="18" customHeight="1">
      <c r="A23" s="31"/>
      <c r="B23" s="31"/>
      <c r="D23" s="36" t="s">
        <v>55</v>
      </c>
      <c r="F23" s="45">
        <f>SUM(E18:E22)</f>
        <v>0</v>
      </c>
      <c r="G23" s="45">
        <f>SUM(H18:H22)</f>
        <v>0</v>
      </c>
      <c r="H23" s="45"/>
      <c r="I23" s="45"/>
      <c r="J23" s="45">
        <f>SUM(I18:I22)</f>
        <v>0</v>
      </c>
      <c r="K23" s="45">
        <f>SUM(L18:L22)</f>
        <v>0</v>
      </c>
      <c r="L23" s="45"/>
      <c r="M23" s="45"/>
      <c r="N23" s="45">
        <f>SUM(M18:M22)</f>
        <v>0</v>
      </c>
      <c r="O23" s="45">
        <f>SUM(P18:P22)</f>
        <v>0</v>
      </c>
      <c r="P23" s="45"/>
      <c r="Q23" s="45"/>
      <c r="R23" s="45">
        <f>SUM(Q18:Q22)</f>
        <v>0</v>
      </c>
      <c r="S23" s="45">
        <f>SUM(T18:T22)</f>
        <v>0</v>
      </c>
      <c r="T23" s="45"/>
      <c r="U23" s="45"/>
      <c r="V23" s="45">
        <f>SUM(U18:U22)</f>
        <v>0</v>
      </c>
      <c r="W23" s="45">
        <f>SUM(X18:X22)</f>
        <v>0</v>
      </c>
      <c r="X23" s="45"/>
      <c r="Y23" s="45"/>
      <c r="Z23" s="45">
        <f>SUM(Y18:Y22)</f>
        <v>0</v>
      </c>
      <c r="AA23" s="45">
        <f>SUM(AB18:AB22)</f>
        <v>0</v>
      </c>
    </row>
    <row r="24" spans="1:28" ht="18" customHeight="1">
      <c r="A24" s="31"/>
      <c r="B24" s="31"/>
      <c r="D24" s="36" t="s">
        <v>56</v>
      </c>
      <c r="E24" s="47">
        <f>IF(F23&gt;G23,1,0)</f>
        <v>0</v>
      </c>
      <c r="F24" s="45">
        <f>SUM(F18:F22)-SUM(G18:G22)</f>
        <v>0</v>
      </c>
      <c r="G24" s="45">
        <f>SUM(G18:G22)-SUM(F18:F22)</f>
        <v>0</v>
      </c>
      <c r="H24" s="45">
        <f>IF(G23&gt;F23,1,0)</f>
        <v>0</v>
      </c>
      <c r="I24" s="45">
        <f>IF(J23&gt;K23,1,0)</f>
        <v>0</v>
      </c>
      <c r="J24" s="45">
        <f>SUM(J18:J22)-SUM(K18:K22)</f>
        <v>0</v>
      </c>
      <c r="K24" s="45">
        <f>SUM(K18:K22)-SUM(J18:J22)</f>
        <v>0</v>
      </c>
      <c r="L24" s="45">
        <f>IF(K23&gt;J23,1,0)</f>
        <v>0</v>
      </c>
      <c r="M24" s="45">
        <f>IF(N23&gt;O23,1,0)</f>
        <v>0</v>
      </c>
      <c r="N24" s="45">
        <f>SUM(N18:N22)-SUM(O18:O22)</f>
        <v>0</v>
      </c>
      <c r="O24" s="45">
        <f>SUM(O18:O22)-SUM(N18:N22)</f>
        <v>0</v>
      </c>
      <c r="P24" s="45">
        <f>IF(O23&gt;N23,1,0)</f>
        <v>0</v>
      </c>
      <c r="Q24" s="45">
        <f>IF(R23&gt;S23,1,0)</f>
        <v>0</v>
      </c>
      <c r="R24" s="45">
        <f>SUM(R18:R22)-SUM(S18:S22)</f>
        <v>0</v>
      </c>
      <c r="S24" s="45">
        <f>SUM(S18:S22)-SUM(R18:R22)</f>
        <v>0</v>
      </c>
      <c r="T24" s="45">
        <f>IF(S23&gt;R23,1,0)</f>
        <v>0</v>
      </c>
      <c r="U24" s="45">
        <f>IF(V23&gt;W23,1,0)</f>
        <v>0</v>
      </c>
      <c r="V24" s="45">
        <f>SUM(V18:V22)-SUM(W18:W22)</f>
        <v>0</v>
      </c>
      <c r="W24" s="45">
        <f>SUM(W18:W22)-SUM(V18:V22)</f>
        <v>0</v>
      </c>
      <c r="X24" s="45">
        <f>IF(W23&gt;V23,1,0)</f>
        <v>0</v>
      </c>
      <c r="Y24" s="45">
        <f>IF(Z23&gt;AA23,1,0)</f>
        <v>0</v>
      </c>
      <c r="Z24" s="45">
        <f>SUM(Z18:Z22)-SUM(AA18:AA22)</f>
        <v>0</v>
      </c>
      <c r="AA24" s="45">
        <f>SUM(AA18:AA22)-SUM(Z18:Z22)</f>
        <v>0</v>
      </c>
      <c r="AB24" s="47">
        <f>IF(AA23&gt;Z23,1,0)</f>
        <v>0</v>
      </c>
    </row>
    <row r="25" spans="1:28" ht="12.75" customHeight="1">
      <c r="A25" s="31"/>
      <c r="B25" s="31"/>
      <c r="F25" s="48" t="s">
        <v>57</v>
      </c>
      <c r="G25" s="40"/>
      <c r="H25" s="34"/>
      <c r="I25" s="34"/>
      <c r="J25" s="48" t="s">
        <v>58</v>
      </c>
      <c r="K25" s="40"/>
      <c r="L25" s="34"/>
      <c r="M25" s="34"/>
      <c r="N25" s="48" t="s">
        <v>59</v>
      </c>
      <c r="O25" s="40"/>
      <c r="P25" s="34"/>
      <c r="Q25" s="34"/>
      <c r="R25" s="48" t="s">
        <v>60</v>
      </c>
      <c r="S25" s="40"/>
      <c r="T25" s="34"/>
      <c r="U25" s="34"/>
      <c r="V25" s="48" t="s">
        <v>57</v>
      </c>
      <c r="W25" s="40"/>
      <c r="X25" s="34"/>
      <c r="Y25" s="34"/>
      <c r="Z25" s="48" t="s">
        <v>61</v>
      </c>
      <c r="AA25" s="40"/>
    </row>
    <row r="26" spans="1:28" ht="12.75" customHeight="1">
      <c r="A26" s="31"/>
      <c r="B26" s="31"/>
    </row>
    <row r="27" spans="1:28" ht="12.75" customHeight="1">
      <c r="A27" s="31"/>
      <c r="B27" s="31"/>
      <c r="F27" s="3" t="s">
        <v>62</v>
      </c>
      <c r="S27" s="47" t="str">
        <f>Info!$C$13</f>
        <v>Court 1</v>
      </c>
    </row>
    <row r="28" spans="1:28" ht="12.75" customHeight="1">
      <c r="A28" s="31"/>
      <c r="B28" s="31"/>
      <c r="F28" s="3" t="s">
        <v>63</v>
      </c>
      <c r="S28" s="47" t="str">
        <f>Info!$C$14</f>
        <v>Court 2</v>
      </c>
    </row>
    <row r="29" spans="1:28" ht="12.75" customHeight="1">
      <c r="A29" s="31"/>
      <c r="B29" s="31"/>
      <c r="F29" s="3" t="s">
        <v>64</v>
      </c>
      <c r="W29" s="49" t="str">
        <f>Info!$C$15</f>
        <v>Court 3</v>
      </c>
    </row>
    <row r="30" spans="1:28" ht="12.75" customHeight="1">
      <c r="A30" s="31"/>
      <c r="B30" s="31"/>
      <c r="F30" s="3" t="s">
        <v>65</v>
      </c>
      <c r="S30" s="47" t="str">
        <f>Info!$C$16</f>
        <v>Court 4</v>
      </c>
    </row>
    <row r="31" spans="1:28" ht="12.75" customHeight="1">
      <c r="A31" s="31"/>
      <c r="B31" s="31"/>
    </row>
    <row r="32" spans="1:28" ht="12.75" customHeight="1">
      <c r="A32" s="31"/>
      <c r="B32" s="31"/>
    </row>
    <row r="33" spans="1:2" ht="12.75" customHeight="1">
      <c r="A33" s="31"/>
      <c r="B33" s="31"/>
    </row>
    <row r="34" spans="1:2" ht="12.75" customHeight="1">
      <c r="A34" s="31"/>
      <c r="B34" s="31"/>
    </row>
    <row r="35" spans="1:2" ht="12.75" customHeight="1">
      <c r="A35" s="31"/>
      <c r="B35" s="31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  <row r="80" spans="1:2" ht="12.75" customHeight="1">
      <c r="A80" s="31"/>
      <c r="B80" s="31"/>
    </row>
    <row r="81" spans="1:2" ht="12.75" customHeight="1">
      <c r="A81" s="31"/>
      <c r="B81" s="31"/>
    </row>
    <row r="82" spans="1:2" ht="12.75" customHeight="1">
      <c r="A82" s="31"/>
      <c r="B82" s="31"/>
    </row>
    <row r="83" spans="1:2" ht="12.75" customHeight="1">
      <c r="A83" s="31"/>
      <c r="B83" s="31"/>
    </row>
    <row r="84" spans="1:2" ht="12.75" customHeight="1">
      <c r="A84" s="31"/>
      <c r="B84" s="31"/>
    </row>
    <row r="85" spans="1:2" ht="12.75" customHeight="1">
      <c r="A85" s="31"/>
      <c r="B85" s="31"/>
    </row>
    <row r="86" spans="1:2" ht="12.75" customHeight="1">
      <c r="A86" s="31"/>
      <c r="B86" s="31"/>
    </row>
    <row r="87" spans="1:2" ht="12.75" customHeight="1">
      <c r="A87" s="31"/>
      <c r="B87" s="31"/>
    </row>
    <row r="88" spans="1:2" ht="12.75" customHeight="1">
      <c r="A88" s="31"/>
      <c r="B88" s="31"/>
    </row>
    <row r="89" spans="1:2" ht="12.75" customHeight="1">
      <c r="A89" s="31"/>
      <c r="B89" s="31"/>
    </row>
    <row r="90" spans="1:2" ht="12.75" customHeight="1">
      <c r="A90" s="31"/>
      <c r="B90" s="31"/>
    </row>
    <row r="91" spans="1:2" ht="12.75" customHeight="1">
      <c r="A91" s="31"/>
      <c r="B91" s="31"/>
    </row>
    <row r="92" spans="1:2" ht="12.75" customHeight="1">
      <c r="A92" s="31"/>
      <c r="B92" s="31"/>
    </row>
    <row r="93" spans="1:2" ht="12.75" customHeight="1">
      <c r="A93" s="31"/>
      <c r="B93" s="31"/>
    </row>
    <row r="94" spans="1:2" ht="12.75" customHeight="1">
      <c r="A94" s="31"/>
      <c r="B94" s="31"/>
    </row>
    <row r="95" spans="1:2" ht="12.75" customHeight="1">
      <c r="A95" s="31"/>
      <c r="B95" s="31"/>
    </row>
    <row r="96" spans="1:2" ht="12.75" customHeight="1">
      <c r="A96" s="31"/>
      <c r="B96" s="31"/>
    </row>
    <row r="97" spans="1:2" ht="12.75" customHeight="1">
      <c r="A97" s="31"/>
      <c r="B97" s="31"/>
    </row>
    <row r="98" spans="1:2" ht="12.75" customHeight="1">
      <c r="A98" s="31"/>
      <c r="B98" s="31"/>
    </row>
    <row r="99" spans="1:2" ht="12.75" customHeight="1">
      <c r="A99" s="31"/>
      <c r="B99" s="31"/>
    </row>
    <row r="100" spans="1:2" ht="12.75" customHeight="1">
      <c r="A100" s="31"/>
      <c r="B100" s="31"/>
    </row>
    <row r="101" spans="1:2" ht="12.75" customHeight="1">
      <c r="A101" s="31"/>
      <c r="B101" s="31"/>
    </row>
    <row r="102" spans="1:2" ht="12.75" customHeight="1">
      <c r="A102" s="31"/>
      <c r="B102" s="31"/>
    </row>
    <row r="103" spans="1:2" ht="12.75" customHeight="1">
      <c r="A103" s="31"/>
      <c r="B103" s="31"/>
    </row>
    <row r="104" spans="1:2" ht="12.75" customHeight="1">
      <c r="A104" s="31"/>
      <c r="B104" s="31"/>
    </row>
    <row r="105" spans="1:2" ht="12.75" customHeight="1">
      <c r="A105" s="31"/>
      <c r="B105" s="31"/>
    </row>
    <row r="106" spans="1:2" ht="12.75" customHeight="1">
      <c r="A106" s="31"/>
      <c r="B106" s="31"/>
    </row>
    <row r="107" spans="1:2" ht="12.75" customHeight="1">
      <c r="A107" s="31"/>
      <c r="B107" s="31"/>
    </row>
    <row r="108" spans="1:2" ht="12.75" customHeight="1">
      <c r="A108" s="31"/>
      <c r="B108" s="31"/>
    </row>
    <row r="109" spans="1:2" ht="12.75" customHeight="1">
      <c r="A109" s="31"/>
      <c r="B109" s="31"/>
    </row>
    <row r="110" spans="1:2" ht="12.75" customHeight="1">
      <c r="A110" s="31"/>
      <c r="B110" s="31"/>
    </row>
    <row r="111" spans="1:2" ht="12.75" customHeight="1">
      <c r="A111" s="31"/>
      <c r="B111" s="31"/>
    </row>
    <row r="112" spans="1:2" ht="12.75" customHeight="1">
      <c r="A112" s="31"/>
      <c r="B112" s="31"/>
    </row>
    <row r="113" spans="1:2" ht="12.75" customHeight="1">
      <c r="A113" s="31"/>
      <c r="B113" s="31"/>
    </row>
    <row r="114" spans="1:2" ht="12.75" customHeight="1">
      <c r="A114" s="31"/>
      <c r="B114" s="31"/>
    </row>
    <row r="115" spans="1:2" ht="12.75" customHeight="1">
      <c r="A115" s="31"/>
      <c r="B115" s="31"/>
    </row>
    <row r="116" spans="1:2" ht="12.75" customHeight="1">
      <c r="A116" s="31"/>
      <c r="B116" s="31"/>
    </row>
    <row r="117" spans="1:2" ht="12.75" customHeight="1">
      <c r="A117" s="31"/>
      <c r="B117" s="31"/>
    </row>
    <row r="118" spans="1:2" ht="12.75" customHeight="1">
      <c r="A118" s="31"/>
      <c r="B118" s="31"/>
    </row>
    <row r="119" spans="1:2" ht="12.75" customHeight="1">
      <c r="A119" s="31"/>
      <c r="B119" s="31"/>
    </row>
    <row r="120" spans="1:2" ht="12.75" customHeight="1">
      <c r="A120" s="31"/>
      <c r="B120" s="31"/>
    </row>
    <row r="121" spans="1:2" ht="12.75" customHeight="1">
      <c r="A121" s="31"/>
      <c r="B121" s="31"/>
    </row>
    <row r="122" spans="1:2" ht="12.75" customHeight="1">
      <c r="A122" s="31"/>
      <c r="B122" s="31"/>
    </row>
    <row r="123" spans="1:2" ht="12.75" customHeight="1">
      <c r="A123" s="31"/>
      <c r="B123" s="31"/>
    </row>
    <row r="124" spans="1:2" ht="12.75" customHeight="1">
      <c r="A124" s="31"/>
      <c r="B124" s="31"/>
    </row>
    <row r="125" spans="1:2" ht="12.75" customHeight="1">
      <c r="A125" s="31"/>
      <c r="B125" s="31"/>
    </row>
    <row r="126" spans="1:2" ht="12.75" customHeight="1">
      <c r="A126" s="31"/>
      <c r="B126" s="31"/>
    </row>
    <row r="127" spans="1:2" ht="12.75" customHeight="1">
      <c r="A127" s="31"/>
      <c r="B127" s="31"/>
    </row>
    <row r="128" spans="1:2" ht="12.75" customHeight="1">
      <c r="A128" s="31"/>
      <c r="B128" s="31"/>
    </row>
    <row r="129" spans="1:2" ht="12.75" customHeight="1">
      <c r="A129" s="31"/>
      <c r="B129" s="31"/>
    </row>
    <row r="130" spans="1:2" ht="12.75" customHeight="1">
      <c r="A130" s="31"/>
      <c r="B130" s="31"/>
    </row>
    <row r="131" spans="1:2" ht="12.75" customHeight="1">
      <c r="A131" s="31"/>
      <c r="B131" s="31"/>
    </row>
    <row r="132" spans="1:2" ht="12.75" customHeight="1">
      <c r="A132" s="31"/>
      <c r="B132" s="31"/>
    </row>
    <row r="133" spans="1:2" ht="12.75" customHeight="1">
      <c r="A133" s="31"/>
      <c r="B133" s="31"/>
    </row>
    <row r="134" spans="1:2" ht="12.75" customHeight="1">
      <c r="A134" s="31"/>
      <c r="B134" s="31"/>
    </row>
    <row r="135" spans="1:2" ht="12.75" customHeight="1">
      <c r="A135" s="31"/>
      <c r="B135" s="31"/>
    </row>
    <row r="136" spans="1:2" ht="12.75" customHeight="1">
      <c r="A136" s="31"/>
      <c r="B136" s="31"/>
    </row>
    <row r="137" spans="1:2" ht="12.75" customHeight="1">
      <c r="A137" s="31"/>
      <c r="B137" s="31"/>
    </row>
    <row r="138" spans="1:2" ht="12.75" customHeight="1">
      <c r="A138" s="31"/>
      <c r="B138" s="31"/>
    </row>
    <row r="139" spans="1:2" ht="12.75" customHeight="1">
      <c r="A139" s="31"/>
      <c r="B139" s="31"/>
    </row>
    <row r="140" spans="1:2" ht="12.75" customHeight="1">
      <c r="A140" s="31"/>
      <c r="B140" s="31"/>
    </row>
    <row r="141" spans="1:2" ht="12.75" customHeight="1">
      <c r="A141" s="31"/>
      <c r="B141" s="31"/>
    </row>
    <row r="142" spans="1:2" ht="12.75" customHeight="1">
      <c r="A142" s="31"/>
      <c r="B142" s="31"/>
    </row>
    <row r="143" spans="1:2" ht="12.75" customHeight="1">
      <c r="A143" s="31"/>
      <c r="B143" s="31"/>
    </row>
    <row r="144" spans="1:2" ht="12.75" customHeight="1">
      <c r="A144" s="31"/>
      <c r="B144" s="31"/>
    </row>
    <row r="145" spans="1:2" ht="12.75" customHeight="1">
      <c r="A145" s="31"/>
      <c r="B145" s="31"/>
    </row>
    <row r="146" spans="1:2" ht="12.75" customHeight="1">
      <c r="A146" s="31"/>
      <c r="B146" s="31"/>
    </row>
    <row r="147" spans="1:2" ht="12.75" customHeight="1">
      <c r="A147" s="31"/>
      <c r="B147" s="31"/>
    </row>
    <row r="148" spans="1:2" ht="12.75" customHeight="1">
      <c r="A148" s="31"/>
      <c r="B148" s="31"/>
    </row>
    <row r="149" spans="1:2" ht="12.75" customHeight="1">
      <c r="A149" s="31"/>
      <c r="B149" s="31"/>
    </row>
    <row r="150" spans="1:2" ht="12.75" customHeight="1">
      <c r="A150" s="31"/>
      <c r="B150" s="31"/>
    </row>
    <row r="151" spans="1:2" ht="12.75" customHeight="1">
      <c r="A151" s="31"/>
      <c r="B151" s="31"/>
    </row>
    <row r="152" spans="1:2" ht="12.75" customHeight="1">
      <c r="A152" s="31"/>
      <c r="B152" s="31"/>
    </row>
    <row r="153" spans="1:2" ht="12.75" customHeight="1">
      <c r="A153" s="31"/>
      <c r="B153" s="31"/>
    </row>
    <row r="154" spans="1:2" ht="12.75" customHeight="1">
      <c r="A154" s="31"/>
      <c r="B154" s="31"/>
    </row>
    <row r="155" spans="1:2" ht="12.75" customHeight="1">
      <c r="A155" s="31"/>
      <c r="B155" s="31"/>
    </row>
    <row r="156" spans="1:2" ht="12.75" customHeight="1">
      <c r="A156" s="31"/>
      <c r="B156" s="31"/>
    </row>
    <row r="157" spans="1:2" ht="12.75" customHeight="1">
      <c r="A157" s="31"/>
      <c r="B157" s="31"/>
    </row>
    <row r="158" spans="1:2" ht="12.75" customHeight="1">
      <c r="A158" s="31"/>
      <c r="B158" s="31"/>
    </row>
    <row r="159" spans="1:2" ht="12.75" customHeight="1">
      <c r="A159" s="31"/>
      <c r="B159" s="31"/>
    </row>
    <row r="160" spans="1:2" ht="12.75" customHeight="1">
      <c r="A160" s="31"/>
      <c r="B160" s="31"/>
    </row>
    <row r="161" spans="1:2" ht="12.75" customHeight="1">
      <c r="A161" s="31"/>
      <c r="B161" s="31"/>
    </row>
    <row r="162" spans="1:2" ht="12.75" customHeight="1">
      <c r="A162" s="31"/>
      <c r="B162" s="31"/>
    </row>
    <row r="163" spans="1:2" ht="12.75" customHeight="1">
      <c r="A163" s="31"/>
      <c r="B163" s="31"/>
    </row>
    <row r="164" spans="1:2" ht="12.75" customHeight="1">
      <c r="A164" s="31"/>
      <c r="B164" s="31"/>
    </row>
    <row r="165" spans="1:2" ht="12.75" customHeight="1">
      <c r="A165" s="31"/>
      <c r="B165" s="31"/>
    </row>
    <row r="166" spans="1:2" ht="12.75" customHeight="1">
      <c r="A166" s="31"/>
      <c r="B166" s="31"/>
    </row>
    <row r="167" spans="1:2" ht="12.75" customHeight="1">
      <c r="A167" s="31"/>
      <c r="B167" s="31"/>
    </row>
    <row r="168" spans="1:2" ht="12.75" customHeight="1">
      <c r="A168" s="31"/>
      <c r="B168" s="31"/>
    </row>
    <row r="169" spans="1:2" ht="12.75" customHeight="1">
      <c r="A169" s="31"/>
      <c r="B169" s="31"/>
    </row>
    <row r="170" spans="1:2" ht="12.75" customHeight="1">
      <c r="A170" s="31"/>
      <c r="B170" s="31"/>
    </row>
    <row r="171" spans="1:2" ht="12.75" customHeight="1">
      <c r="A171" s="31"/>
      <c r="B171" s="31"/>
    </row>
    <row r="172" spans="1:2" ht="12.75" customHeight="1">
      <c r="A172" s="31"/>
      <c r="B172" s="31"/>
    </row>
    <row r="173" spans="1:2" ht="12.75" customHeight="1">
      <c r="A173" s="31"/>
      <c r="B173" s="31"/>
    </row>
    <row r="174" spans="1:2" ht="12.75" customHeight="1">
      <c r="A174" s="31"/>
      <c r="B174" s="31"/>
    </row>
    <row r="175" spans="1:2" ht="12.75" customHeight="1">
      <c r="A175" s="31"/>
      <c r="B175" s="31"/>
    </row>
    <row r="176" spans="1:2" ht="12.75" customHeight="1">
      <c r="A176" s="31"/>
      <c r="B176" s="31"/>
    </row>
    <row r="177" spans="1:2" ht="12.75" customHeight="1">
      <c r="A177" s="31"/>
      <c r="B177" s="31"/>
    </row>
    <row r="178" spans="1:2" ht="12.75" customHeight="1">
      <c r="A178" s="31"/>
      <c r="B178" s="31"/>
    </row>
    <row r="179" spans="1:2" ht="12.75" customHeight="1">
      <c r="A179" s="31"/>
      <c r="B179" s="31"/>
    </row>
    <row r="180" spans="1:2" ht="12.75" customHeight="1">
      <c r="A180" s="31"/>
      <c r="B180" s="31"/>
    </row>
    <row r="181" spans="1:2" ht="12.75" customHeight="1">
      <c r="A181" s="31"/>
      <c r="B181" s="31"/>
    </row>
    <row r="182" spans="1:2" ht="12.75" customHeight="1">
      <c r="A182" s="31"/>
      <c r="B182" s="31"/>
    </row>
    <row r="183" spans="1:2" ht="12.75" customHeight="1">
      <c r="A183" s="31"/>
      <c r="B183" s="31"/>
    </row>
    <row r="184" spans="1:2" ht="12.75" customHeight="1">
      <c r="A184" s="31"/>
      <c r="B184" s="31"/>
    </row>
    <row r="185" spans="1:2" ht="12.75" customHeight="1">
      <c r="A185" s="31"/>
      <c r="B185" s="31"/>
    </row>
    <row r="186" spans="1:2" ht="12.75" customHeight="1">
      <c r="A186" s="31"/>
      <c r="B186" s="31"/>
    </row>
    <row r="187" spans="1:2" ht="12.75" customHeight="1">
      <c r="A187" s="31"/>
      <c r="B187" s="31"/>
    </row>
    <row r="188" spans="1:2" ht="12.75" customHeight="1">
      <c r="A188" s="31"/>
      <c r="B188" s="31"/>
    </row>
    <row r="189" spans="1:2" ht="12.75" customHeight="1">
      <c r="A189" s="31"/>
      <c r="B189" s="31"/>
    </row>
    <row r="190" spans="1:2" ht="12.75" customHeight="1">
      <c r="A190" s="31"/>
      <c r="B190" s="31"/>
    </row>
    <row r="191" spans="1:2" ht="12.75" customHeight="1">
      <c r="A191" s="31"/>
      <c r="B191" s="31"/>
    </row>
    <row r="192" spans="1:2" ht="12.75" customHeight="1">
      <c r="A192" s="31"/>
      <c r="B192" s="31"/>
    </row>
    <row r="193" spans="1:2" ht="12.75" customHeight="1">
      <c r="A193" s="31"/>
      <c r="B193" s="31"/>
    </row>
    <row r="194" spans="1:2" ht="12.75" customHeight="1">
      <c r="A194" s="31"/>
      <c r="B194" s="31"/>
    </row>
    <row r="195" spans="1:2" ht="12.75" customHeight="1">
      <c r="A195" s="31"/>
      <c r="B195" s="31"/>
    </row>
    <row r="196" spans="1:2" ht="12.75" customHeight="1">
      <c r="A196" s="31"/>
      <c r="B196" s="31"/>
    </row>
    <row r="197" spans="1:2" ht="12.75" customHeight="1">
      <c r="A197" s="31"/>
      <c r="B197" s="31"/>
    </row>
    <row r="198" spans="1:2" ht="12.75" customHeight="1">
      <c r="A198" s="31"/>
      <c r="B198" s="31"/>
    </row>
    <row r="199" spans="1:2" ht="12.75" customHeight="1">
      <c r="A199" s="31"/>
      <c r="B199" s="31"/>
    </row>
    <row r="200" spans="1:2" ht="12.75" customHeight="1">
      <c r="A200" s="31"/>
      <c r="B200" s="31"/>
    </row>
    <row r="201" spans="1:2" ht="12.75" customHeight="1">
      <c r="A201" s="31"/>
      <c r="B201" s="31"/>
    </row>
    <row r="202" spans="1:2" ht="12.75" customHeight="1">
      <c r="A202" s="31"/>
      <c r="B202" s="31"/>
    </row>
    <row r="203" spans="1:2" ht="12.75" customHeight="1">
      <c r="A203" s="31"/>
      <c r="B203" s="31"/>
    </row>
    <row r="204" spans="1:2" ht="12.75" customHeight="1">
      <c r="A204" s="31"/>
      <c r="B204" s="31"/>
    </row>
    <row r="205" spans="1:2" ht="12.75" customHeight="1">
      <c r="A205" s="31"/>
      <c r="B205" s="31"/>
    </row>
    <row r="206" spans="1:2" ht="12.75" customHeight="1">
      <c r="A206" s="31"/>
      <c r="B206" s="31"/>
    </row>
    <row r="207" spans="1:2" ht="12.75" customHeight="1">
      <c r="A207" s="31"/>
      <c r="B207" s="31"/>
    </row>
    <row r="208" spans="1:2" ht="12.75" customHeight="1">
      <c r="A208" s="31"/>
      <c r="B208" s="31"/>
    </row>
    <row r="209" spans="1:2" ht="12.75" customHeight="1">
      <c r="A209" s="31"/>
      <c r="B209" s="31"/>
    </row>
    <row r="210" spans="1:2" ht="12.75" customHeight="1">
      <c r="A210" s="31"/>
      <c r="B210" s="31"/>
    </row>
    <row r="211" spans="1:2" ht="12.75" customHeight="1">
      <c r="A211" s="31"/>
      <c r="B211" s="31"/>
    </row>
    <row r="212" spans="1:2" ht="12.75" customHeight="1">
      <c r="A212" s="31"/>
      <c r="B212" s="31"/>
    </row>
    <row r="213" spans="1:2" ht="12.75" customHeight="1">
      <c r="A213" s="31"/>
      <c r="B213" s="31"/>
    </row>
    <row r="214" spans="1:2" ht="12.75" customHeight="1">
      <c r="A214" s="31"/>
      <c r="B214" s="31"/>
    </row>
    <row r="215" spans="1:2" ht="12.75" customHeight="1">
      <c r="A215" s="31"/>
      <c r="B215" s="31"/>
    </row>
    <row r="216" spans="1:2" ht="12.75" customHeight="1">
      <c r="A216" s="31"/>
      <c r="B216" s="31"/>
    </row>
    <row r="217" spans="1:2" ht="12.75" customHeight="1">
      <c r="A217" s="31"/>
      <c r="B217" s="31"/>
    </row>
    <row r="218" spans="1:2" ht="12.75" customHeight="1">
      <c r="A218" s="31"/>
      <c r="B218" s="31"/>
    </row>
    <row r="219" spans="1:2" ht="12.75" customHeight="1">
      <c r="A219" s="31"/>
      <c r="B219" s="31"/>
    </row>
    <row r="220" spans="1:2" ht="12.75" customHeight="1">
      <c r="A220" s="31"/>
      <c r="B220" s="31"/>
    </row>
    <row r="221" spans="1:2" ht="12.75" customHeight="1">
      <c r="A221" s="31"/>
      <c r="B221" s="31"/>
    </row>
    <row r="222" spans="1:2" ht="12.75" customHeight="1">
      <c r="A222" s="31"/>
      <c r="B222" s="31"/>
    </row>
    <row r="223" spans="1:2" ht="12.75" customHeight="1">
      <c r="A223" s="31"/>
      <c r="B223" s="31"/>
    </row>
    <row r="224" spans="1:2" ht="12.75" customHeight="1">
      <c r="A224" s="31"/>
      <c r="B224" s="31"/>
    </row>
    <row r="225" spans="1:2" ht="12.75" customHeight="1">
      <c r="A225" s="31"/>
      <c r="B225" s="31"/>
    </row>
    <row r="226" spans="1:2" ht="12.75" customHeight="1">
      <c r="A226" s="31"/>
      <c r="B226" s="31"/>
    </row>
    <row r="227" spans="1:2" ht="12.75" customHeight="1">
      <c r="A227" s="31"/>
      <c r="B227" s="31"/>
    </row>
    <row r="228" spans="1:2" ht="12.75" customHeight="1">
      <c r="A228" s="31"/>
      <c r="B228" s="31"/>
    </row>
    <row r="229" spans="1:2" ht="12.75" customHeight="1">
      <c r="A229" s="31"/>
      <c r="B229" s="31"/>
    </row>
    <row r="230" spans="1:2" ht="12.75" customHeight="1">
      <c r="A230" s="31"/>
      <c r="B230" s="31"/>
    </row>
    <row r="231" spans="1:2" ht="12.75" customHeight="1">
      <c r="A231" s="31"/>
      <c r="B231" s="31"/>
    </row>
    <row r="232" spans="1:2" ht="12.75" customHeight="1">
      <c r="A232" s="31"/>
      <c r="B232" s="31"/>
    </row>
    <row r="233" spans="1:2" ht="12.75" customHeight="1">
      <c r="A233" s="31"/>
      <c r="B233" s="31"/>
    </row>
    <row r="234" spans="1:2" ht="12.75" customHeight="1">
      <c r="A234" s="31"/>
      <c r="B234" s="31"/>
    </row>
    <row r="235" spans="1:2" ht="12.75" customHeight="1">
      <c r="A235" s="31"/>
      <c r="B235" s="31"/>
    </row>
    <row r="236" spans="1:2" ht="12.75" customHeight="1">
      <c r="A236" s="31"/>
      <c r="B236" s="31"/>
    </row>
    <row r="237" spans="1:2" ht="12.75" customHeight="1">
      <c r="A237" s="31"/>
      <c r="B237" s="31"/>
    </row>
    <row r="238" spans="1:2" ht="12.75" customHeight="1">
      <c r="A238" s="31"/>
      <c r="B238" s="31"/>
    </row>
    <row r="239" spans="1:2" ht="12.75" customHeight="1">
      <c r="A239" s="31"/>
      <c r="B239" s="31"/>
    </row>
    <row r="240" spans="1:2" ht="12.75" customHeight="1">
      <c r="A240" s="31"/>
      <c r="B240" s="31"/>
    </row>
    <row r="241" spans="1:2" ht="12.75" customHeight="1">
      <c r="A241" s="31"/>
      <c r="B241" s="31"/>
    </row>
    <row r="242" spans="1:2" ht="12.75" customHeight="1">
      <c r="A242" s="31"/>
      <c r="B242" s="31"/>
    </row>
    <row r="243" spans="1:2" ht="12.75" customHeight="1">
      <c r="A243" s="31"/>
      <c r="B243" s="31"/>
    </row>
    <row r="244" spans="1:2" ht="12.75" customHeight="1">
      <c r="A244" s="31"/>
      <c r="B244" s="31"/>
    </row>
    <row r="245" spans="1:2" ht="12.75" customHeight="1">
      <c r="A245" s="31"/>
      <c r="B245" s="31"/>
    </row>
    <row r="246" spans="1:2" ht="12.75" customHeight="1">
      <c r="A246" s="31"/>
      <c r="B246" s="31"/>
    </row>
    <row r="247" spans="1:2" ht="12.75" customHeight="1">
      <c r="A247" s="31"/>
      <c r="B247" s="31"/>
    </row>
    <row r="248" spans="1:2" ht="12.75" customHeight="1">
      <c r="A248" s="31"/>
      <c r="B248" s="31"/>
    </row>
    <row r="249" spans="1:2" ht="12.75" customHeight="1">
      <c r="A249" s="31"/>
      <c r="B249" s="31"/>
    </row>
    <row r="250" spans="1:2" ht="12.75" customHeight="1">
      <c r="A250" s="31"/>
      <c r="B250" s="31"/>
    </row>
    <row r="251" spans="1:2" ht="12.75" customHeight="1">
      <c r="A251" s="31"/>
      <c r="B251" s="31"/>
    </row>
    <row r="252" spans="1:2" ht="12.75" customHeight="1">
      <c r="A252" s="31"/>
      <c r="B252" s="31"/>
    </row>
    <row r="253" spans="1:2" ht="12.75" customHeight="1">
      <c r="A253" s="31"/>
      <c r="B253" s="31"/>
    </row>
    <row r="254" spans="1:2" ht="12.75" customHeight="1">
      <c r="A254" s="31"/>
      <c r="B254" s="31"/>
    </row>
    <row r="255" spans="1:2" ht="12.75" customHeight="1">
      <c r="A255" s="31"/>
      <c r="B255" s="31"/>
    </row>
    <row r="256" spans="1:2" ht="12.75" customHeight="1">
      <c r="A256" s="31"/>
      <c r="B256" s="31"/>
    </row>
    <row r="257" spans="1:2" ht="12.75" customHeight="1">
      <c r="A257" s="31"/>
      <c r="B257" s="31"/>
    </row>
    <row r="258" spans="1:2" ht="12.75" customHeight="1">
      <c r="A258" s="31"/>
      <c r="B258" s="31"/>
    </row>
    <row r="259" spans="1:2" ht="12.75" customHeight="1">
      <c r="A259" s="31"/>
      <c r="B259" s="31"/>
    </row>
    <row r="260" spans="1:2" ht="12.75" customHeight="1">
      <c r="A260" s="31"/>
      <c r="B260" s="31"/>
    </row>
    <row r="261" spans="1:2" ht="12.75" customHeight="1">
      <c r="A261" s="31"/>
      <c r="B261" s="31"/>
    </row>
    <row r="262" spans="1:2" ht="12.75" customHeight="1">
      <c r="A262" s="31"/>
      <c r="B262" s="31"/>
    </row>
    <row r="263" spans="1:2" ht="12.75" customHeight="1">
      <c r="A263" s="31"/>
      <c r="B263" s="31"/>
    </row>
    <row r="264" spans="1:2" ht="12.75" customHeight="1">
      <c r="A264" s="31"/>
      <c r="B264" s="31"/>
    </row>
    <row r="265" spans="1:2" ht="12.75" customHeight="1">
      <c r="A265" s="31"/>
      <c r="B265" s="31"/>
    </row>
    <row r="266" spans="1:2" ht="12.75" customHeight="1">
      <c r="A266" s="31"/>
      <c r="B266" s="31"/>
    </row>
    <row r="267" spans="1:2" ht="12.75" customHeight="1">
      <c r="A267" s="31"/>
      <c r="B267" s="31"/>
    </row>
    <row r="268" spans="1:2" ht="12.75" customHeight="1">
      <c r="A268" s="31"/>
      <c r="B268" s="31"/>
    </row>
    <row r="269" spans="1:2" ht="12.75" customHeight="1">
      <c r="A269" s="31"/>
      <c r="B269" s="31"/>
    </row>
    <row r="270" spans="1:2" ht="12.75" customHeight="1">
      <c r="A270" s="31"/>
      <c r="B270" s="31"/>
    </row>
    <row r="271" spans="1:2" ht="12.75" customHeight="1">
      <c r="A271" s="31"/>
      <c r="B271" s="31"/>
    </row>
    <row r="272" spans="1:2" ht="12.75" customHeight="1">
      <c r="A272" s="31"/>
      <c r="B272" s="31"/>
    </row>
    <row r="273" spans="1:2" ht="12.75" customHeight="1">
      <c r="A273" s="31"/>
      <c r="B273" s="31"/>
    </row>
    <row r="274" spans="1:2" ht="12.75" customHeight="1">
      <c r="A274" s="31"/>
      <c r="B274" s="31"/>
    </row>
    <row r="275" spans="1:2" ht="12.75" customHeight="1">
      <c r="A275" s="31"/>
      <c r="B275" s="31"/>
    </row>
    <row r="276" spans="1:2" ht="12.75" customHeight="1">
      <c r="A276" s="31"/>
      <c r="B276" s="31"/>
    </row>
    <row r="277" spans="1:2" ht="12.75" customHeight="1">
      <c r="A277" s="31"/>
      <c r="B277" s="31"/>
    </row>
    <row r="278" spans="1:2" ht="12.75" customHeight="1">
      <c r="A278" s="31"/>
      <c r="B278" s="31"/>
    </row>
    <row r="279" spans="1:2" ht="12.75" customHeight="1">
      <c r="A279" s="31"/>
      <c r="B279" s="31"/>
    </row>
    <row r="280" spans="1:2" ht="12.75" customHeight="1">
      <c r="A280" s="31"/>
      <c r="B280" s="31"/>
    </row>
    <row r="281" spans="1:2" ht="12.75" customHeight="1">
      <c r="A281" s="31"/>
      <c r="B281" s="31"/>
    </row>
    <row r="282" spans="1:2" ht="12.75" customHeight="1">
      <c r="A282" s="31"/>
      <c r="B282" s="31"/>
    </row>
    <row r="283" spans="1:2" ht="12.75" customHeight="1">
      <c r="A283" s="31"/>
      <c r="B283" s="31"/>
    </row>
    <row r="284" spans="1:2" ht="12.75" customHeight="1">
      <c r="A284" s="31"/>
      <c r="B284" s="31"/>
    </row>
    <row r="285" spans="1:2" ht="12.75" customHeight="1">
      <c r="A285" s="31"/>
      <c r="B285" s="31"/>
    </row>
    <row r="286" spans="1:2" ht="12.75" customHeight="1">
      <c r="A286" s="31"/>
      <c r="B286" s="31"/>
    </row>
    <row r="287" spans="1:2" ht="12.75" customHeight="1">
      <c r="A287" s="31"/>
      <c r="B287" s="31"/>
    </row>
    <row r="288" spans="1:2" ht="12.75" customHeight="1">
      <c r="A288" s="31"/>
      <c r="B288" s="31"/>
    </row>
    <row r="289" spans="1:2" ht="12.75" customHeight="1">
      <c r="A289" s="31"/>
      <c r="B289" s="31"/>
    </row>
    <row r="290" spans="1:2" ht="12.75" customHeight="1">
      <c r="A290" s="31"/>
      <c r="B290" s="31"/>
    </row>
    <row r="291" spans="1:2" ht="12.75" customHeight="1">
      <c r="A291" s="31"/>
      <c r="B291" s="31"/>
    </row>
    <row r="292" spans="1:2" ht="12.75" customHeight="1">
      <c r="A292" s="31"/>
      <c r="B292" s="31"/>
    </row>
    <row r="293" spans="1:2" ht="12.75" customHeight="1">
      <c r="A293" s="31"/>
      <c r="B293" s="31"/>
    </row>
    <row r="294" spans="1:2" ht="12.75" customHeight="1">
      <c r="A294" s="31"/>
      <c r="B294" s="31"/>
    </row>
    <row r="295" spans="1:2" ht="12.75" customHeight="1">
      <c r="A295" s="31"/>
      <c r="B295" s="31"/>
    </row>
    <row r="296" spans="1:2" ht="12.75" customHeight="1">
      <c r="A296" s="31"/>
      <c r="B296" s="31"/>
    </row>
    <row r="297" spans="1:2" ht="12.75" customHeight="1">
      <c r="A297" s="31"/>
      <c r="B297" s="31"/>
    </row>
    <row r="298" spans="1:2" ht="12.75" customHeight="1">
      <c r="A298" s="31"/>
      <c r="B298" s="31"/>
    </row>
    <row r="299" spans="1:2" ht="12.75" customHeight="1">
      <c r="A299" s="31"/>
      <c r="B299" s="31"/>
    </row>
    <row r="300" spans="1:2" ht="12.75" customHeight="1">
      <c r="A300" s="31"/>
      <c r="B300" s="31"/>
    </row>
    <row r="301" spans="1:2" ht="12.75" customHeight="1">
      <c r="A301" s="31"/>
      <c r="B301" s="31"/>
    </row>
    <row r="302" spans="1:2" ht="12.75" customHeight="1">
      <c r="A302" s="31"/>
      <c r="B302" s="31"/>
    </row>
    <row r="303" spans="1:2" ht="12.75" customHeight="1">
      <c r="A303" s="31"/>
      <c r="B303" s="31"/>
    </row>
    <row r="304" spans="1:2" ht="12.75" customHeight="1">
      <c r="A304" s="31"/>
      <c r="B304" s="31"/>
    </row>
    <row r="305" spans="1:2" ht="12.75" customHeight="1">
      <c r="A305" s="31"/>
      <c r="B305" s="31"/>
    </row>
    <row r="306" spans="1:2" ht="12.75" customHeight="1">
      <c r="A306" s="31"/>
      <c r="B306" s="31"/>
    </row>
    <row r="307" spans="1:2" ht="12.75" customHeight="1">
      <c r="A307" s="31"/>
      <c r="B307" s="31"/>
    </row>
    <row r="308" spans="1:2" ht="12.75" customHeight="1">
      <c r="A308" s="31"/>
      <c r="B308" s="31"/>
    </row>
    <row r="309" spans="1:2" ht="12.75" customHeight="1">
      <c r="A309" s="31"/>
      <c r="B309" s="31"/>
    </row>
    <row r="310" spans="1:2" ht="12.75" customHeight="1">
      <c r="A310" s="31"/>
      <c r="B310" s="31"/>
    </row>
    <row r="311" spans="1:2" ht="12.75" customHeight="1">
      <c r="A311" s="31"/>
      <c r="B311" s="31"/>
    </row>
    <row r="312" spans="1:2" ht="12.75" customHeight="1">
      <c r="A312" s="31"/>
      <c r="B312" s="31"/>
    </row>
    <row r="313" spans="1:2" ht="12.75" customHeight="1">
      <c r="A313" s="31"/>
      <c r="B313" s="31"/>
    </row>
    <row r="314" spans="1:2" ht="12.75" customHeight="1">
      <c r="A314" s="31"/>
      <c r="B314" s="31"/>
    </row>
    <row r="315" spans="1:2" ht="12.75" customHeight="1">
      <c r="A315" s="31"/>
      <c r="B315" s="31"/>
    </row>
    <row r="316" spans="1:2" ht="12.75" customHeight="1">
      <c r="A316" s="31"/>
      <c r="B316" s="31"/>
    </row>
    <row r="317" spans="1:2" ht="12.75" customHeight="1">
      <c r="A317" s="31"/>
      <c r="B317" s="31"/>
    </row>
    <row r="318" spans="1:2" ht="12.75" customHeight="1">
      <c r="A318" s="31"/>
      <c r="B318" s="31"/>
    </row>
    <row r="319" spans="1:2" ht="12.75" customHeight="1">
      <c r="A319" s="31"/>
      <c r="B319" s="31"/>
    </row>
    <row r="320" spans="1:2" ht="12.75" customHeight="1">
      <c r="A320" s="31"/>
      <c r="B320" s="31"/>
    </row>
    <row r="321" spans="1:2" ht="12.75" customHeight="1">
      <c r="A321" s="31"/>
      <c r="B321" s="31"/>
    </row>
    <row r="322" spans="1:2" ht="12.75" customHeight="1">
      <c r="A322" s="31"/>
      <c r="B322" s="31"/>
    </row>
    <row r="323" spans="1:2" ht="12.75" customHeight="1">
      <c r="A323" s="31"/>
      <c r="B323" s="31"/>
    </row>
    <row r="324" spans="1:2" ht="12.75" customHeight="1">
      <c r="A324" s="31"/>
      <c r="B324" s="31"/>
    </row>
    <row r="325" spans="1:2" ht="12.75" customHeight="1">
      <c r="A325" s="31"/>
      <c r="B325" s="31"/>
    </row>
    <row r="326" spans="1:2" ht="12.75" customHeight="1">
      <c r="A326" s="31"/>
      <c r="B326" s="31"/>
    </row>
    <row r="327" spans="1:2" ht="12.75" customHeight="1">
      <c r="A327" s="31"/>
      <c r="B327" s="31"/>
    </row>
    <row r="328" spans="1:2" ht="12.75" customHeight="1">
      <c r="A328" s="31"/>
      <c r="B328" s="31"/>
    </row>
    <row r="329" spans="1:2" ht="12.75" customHeight="1">
      <c r="A329" s="31"/>
      <c r="B329" s="31"/>
    </row>
    <row r="330" spans="1:2" ht="12.75" customHeight="1">
      <c r="A330" s="31"/>
      <c r="B330" s="31"/>
    </row>
    <row r="331" spans="1:2" ht="12.75" customHeight="1">
      <c r="A331" s="31"/>
      <c r="B331" s="31"/>
    </row>
    <row r="332" spans="1:2" ht="12.75" customHeight="1">
      <c r="A332" s="31"/>
      <c r="B332" s="31"/>
    </row>
    <row r="333" spans="1:2" ht="12.75" customHeight="1">
      <c r="A333" s="31"/>
      <c r="B333" s="31"/>
    </row>
    <row r="334" spans="1:2" ht="12.75" customHeight="1">
      <c r="A334" s="31"/>
      <c r="B334" s="31"/>
    </row>
    <row r="335" spans="1:2" ht="12.75" customHeight="1">
      <c r="A335" s="31"/>
      <c r="B335" s="31"/>
    </row>
    <row r="336" spans="1:2" ht="12.75" customHeight="1">
      <c r="A336" s="31"/>
      <c r="B336" s="31"/>
    </row>
    <row r="337" spans="1:2" ht="12.75" customHeight="1">
      <c r="A337" s="31"/>
      <c r="B337" s="31"/>
    </row>
    <row r="338" spans="1:2" ht="12.75" customHeight="1">
      <c r="A338" s="31"/>
      <c r="B338" s="31"/>
    </row>
    <row r="339" spans="1:2" ht="12.75" customHeight="1">
      <c r="A339" s="31"/>
      <c r="B339" s="31"/>
    </row>
    <row r="340" spans="1:2" ht="12.75" customHeight="1">
      <c r="A340" s="31"/>
      <c r="B340" s="31"/>
    </row>
    <row r="341" spans="1:2" ht="12.75" customHeight="1">
      <c r="A341" s="31"/>
      <c r="B341" s="31"/>
    </row>
    <row r="342" spans="1:2" ht="12.75" customHeight="1">
      <c r="A342" s="31"/>
      <c r="B342" s="31"/>
    </row>
    <row r="343" spans="1:2" ht="12.75" customHeight="1">
      <c r="A343" s="31"/>
      <c r="B343" s="31"/>
    </row>
    <row r="344" spans="1:2" ht="12.75" customHeight="1">
      <c r="A344" s="31"/>
      <c r="B344" s="31"/>
    </row>
    <row r="345" spans="1:2" ht="12.75" customHeight="1">
      <c r="A345" s="31"/>
      <c r="B345" s="31"/>
    </row>
    <row r="346" spans="1:2" ht="12.75" customHeight="1">
      <c r="A346" s="31"/>
      <c r="B346" s="31"/>
    </row>
    <row r="347" spans="1:2" ht="12.75" customHeight="1">
      <c r="A347" s="31"/>
      <c r="B347" s="31"/>
    </row>
    <row r="348" spans="1:2" ht="12.75" customHeight="1">
      <c r="A348" s="31"/>
      <c r="B348" s="31"/>
    </row>
    <row r="349" spans="1:2" ht="12.75" customHeight="1">
      <c r="A349" s="31"/>
      <c r="B349" s="31"/>
    </row>
    <row r="350" spans="1:2" ht="12.75" customHeight="1">
      <c r="A350" s="31"/>
      <c r="B350" s="31"/>
    </row>
    <row r="351" spans="1:2" ht="12.75" customHeight="1">
      <c r="A351" s="31"/>
      <c r="B351" s="31"/>
    </row>
    <row r="352" spans="1:2" ht="12.75" customHeight="1">
      <c r="A352" s="31"/>
      <c r="B352" s="31"/>
    </row>
    <row r="353" spans="1:2" ht="12.75" customHeight="1">
      <c r="A353" s="31"/>
      <c r="B353" s="31"/>
    </row>
    <row r="354" spans="1:2" ht="12.75" customHeight="1">
      <c r="A354" s="31"/>
      <c r="B354" s="31"/>
    </row>
    <row r="355" spans="1:2" ht="12.75" customHeight="1">
      <c r="A355" s="31"/>
      <c r="B355" s="31"/>
    </row>
    <row r="356" spans="1:2" ht="12.75" customHeight="1">
      <c r="A356" s="31"/>
      <c r="B356" s="31"/>
    </row>
    <row r="357" spans="1:2" ht="12.75" customHeight="1">
      <c r="A357" s="31"/>
      <c r="B357" s="31"/>
    </row>
    <row r="358" spans="1:2" ht="12.75" customHeight="1">
      <c r="A358" s="31"/>
      <c r="B358" s="31"/>
    </row>
    <row r="359" spans="1:2" ht="12.75" customHeight="1">
      <c r="A359" s="31"/>
      <c r="B359" s="31"/>
    </row>
    <row r="360" spans="1:2" ht="12.75" customHeight="1">
      <c r="A360" s="31"/>
      <c r="B360" s="31"/>
    </row>
    <row r="361" spans="1:2" ht="12.75" customHeight="1">
      <c r="A361" s="31"/>
      <c r="B361" s="31"/>
    </row>
    <row r="362" spans="1:2" ht="12.75" customHeight="1">
      <c r="A362" s="31"/>
      <c r="B362" s="31"/>
    </row>
    <row r="363" spans="1:2" ht="12.75" customHeight="1">
      <c r="A363" s="31"/>
      <c r="B363" s="31"/>
    </row>
    <row r="364" spans="1:2" ht="12.75" customHeight="1">
      <c r="A364" s="31"/>
      <c r="B364" s="31"/>
    </row>
    <row r="365" spans="1:2" ht="12.75" customHeight="1">
      <c r="A365" s="31"/>
      <c r="B365" s="31"/>
    </row>
    <row r="366" spans="1:2" ht="12.75" customHeight="1">
      <c r="A366" s="31"/>
      <c r="B366" s="31"/>
    </row>
    <row r="367" spans="1:2" ht="12.75" customHeight="1">
      <c r="A367" s="31"/>
      <c r="B367" s="31"/>
    </row>
    <row r="368" spans="1:2" ht="12.75" customHeight="1">
      <c r="A368" s="31"/>
      <c r="B368" s="31"/>
    </row>
    <row r="369" spans="1:2" ht="12.75" customHeight="1">
      <c r="A369" s="31"/>
      <c r="B369" s="31"/>
    </row>
    <row r="370" spans="1:2" ht="12.75" customHeight="1">
      <c r="A370" s="31"/>
      <c r="B370" s="31"/>
    </row>
    <row r="371" spans="1:2" ht="12.75" customHeight="1">
      <c r="A371" s="31"/>
      <c r="B371" s="31"/>
    </row>
    <row r="372" spans="1:2" ht="12.75" customHeight="1">
      <c r="A372" s="31"/>
      <c r="B372" s="31"/>
    </row>
    <row r="373" spans="1:2" ht="12.75" customHeight="1">
      <c r="A373" s="31"/>
      <c r="B373" s="31"/>
    </row>
    <row r="374" spans="1:2" ht="12.75" customHeight="1">
      <c r="A374" s="31"/>
      <c r="B374" s="31"/>
    </row>
    <row r="375" spans="1:2" ht="12.75" customHeight="1">
      <c r="A375" s="31"/>
      <c r="B375" s="31"/>
    </row>
    <row r="376" spans="1:2" ht="12.75" customHeight="1">
      <c r="A376" s="31"/>
      <c r="B376" s="31"/>
    </row>
    <row r="377" spans="1:2" ht="12.75" customHeight="1">
      <c r="A377" s="31"/>
      <c r="B377" s="31"/>
    </row>
    <row r="378" spans="1:2" ht="12.75" customHeight="1">
      <c r="A378" s="31"/>
      <c r="B378" s="31"/>
    </row>
    <row r="379" spans="1:2" ht="12.75" customHeight="1">
      <c r="A379" s="31"/>
      <c r="B379" s="31"/>
    </row>
    <row r="380" spans="1:2" ht="12.75" customHeight="1">
      <c r="A380" s="31"/>
      <c r="B380" s="31"/>
    </row>
    <row r="381" spans="1:2" ht="12.75" customHeight="1">
      <c r="A381" s="31"/>
      <c r="B381" s="31"/>
    </row>
    <row r="382" spans="1:2" ht="12.75" customHeight="1">
      <c r="A382" s="31"/>
      <c r="B382" s="31"/>
    </row>
    <row r="383" spans="1:2" ht="12.75" customHeight="1">
      <c r="A383" s="31"/>
      <c r="B383" s="31"/>
    </row>
    <row r="384" spans="1:2" ht="12.75" customHeight="1">
      <c r="A384" s="31"/>
      <c r="B384" s="31"/>
    </row>
    <row r="385" spans="1:2" ht="12.75" customHeight="1">
      <c r="A385" s="31"/>
      <c r="B385" s="31"/>
    </row>
    <row r="386" spans="1:2" ht="12.75" customHeight="1">
      <c r="A386" s="31"/>
      <c r="B386" s="31"/>
    </row>
    <row r="387" spans="1:2" ht="12.75" customHeight="1">
      <c r="A387" s="31"/>
      <c r="B387" s="31"/>
    </row>
    <row r="388" spans="1:2" ht="12.75" customHeight="1">
      <c r="A388" s="31"/>
      <c r="B388" s="31"/>
    </row>
    <row r="389" spans="1:2" ht="12.75" customHeight="1">
      <c r="A389" s="31"/>
      <c r="B389" s="31"/>
    </row>
    <row r="390" spans="1:2" ht="12.75" customHeight="1">
      <c r="A390" s="31"/>
      <c r="B390" s="31"/>
    </row>
    <row r="391" spans="1:2" ht="12.75" customHeight="1">
      <c r="A391" s="31"/>
      <c r="B391" s="31"/>
    </row>
    <row r="392" spans="1:2" ht="12.75" customHeight="1">
      <c r="A392" s="31"/>
      <c r="B392" s="31"/>
    </row>
    <row r="393" spans="1:2" ht="12.75" customHeight="1">
      <c r="A393" s="31"/>
      <c r="B393" s="31"/>
    </row>
    <row r="394" spans="1:2" ht="12.75" customHeight="1">
      <c r="A394" s="31"/>
      <c r="B394" s="31"/>
    </row>
    <row r="395" spans="1:2" ht="12.75" customHeight="1">
      <c r="A395" s="31"/>
      <c r="B395" s="31"/>
    </row>
    <row r="396" spans="1:2" ht="12.75" customHeight="1">
      <c r="A396" s="31"/>
      <c r="B396" s="31"/>
    </row>
    <row r="397" spans="1:2" ht="12.75" customHeight="1">
      <c r="A397" s="31"/>
      <c r="B397" s="31"/>
    </row>
    <row r="398" spans="1:2" ht="12.75" customHeight="1">
      <c r="A398" s="31"/>
      <c r="B398" s="31"/>
    </row>
    <row r="399" spans="1:2" ht="12.75" customHeight="1">
      <c r="A399" s="31"/>
      <c r="B399" s="31"/>
    </row>
    <row r="400" spans="1:2" ht="12.75" customHeight="1">
      <c r="A400" s="31"/>
      <c r="B400" s="31"/>
    </row>
    <row r="401" spans="1:2" ht="12.75" customHeight="1">
      <c r="A401" s="31"/>
      <c r="B401" s="31"/>
    </row>
    <row r="402" spans="1:2" ht="12.75" customHeight="1">
      <c r="A402" s="31"/>
      <c r="B402" s="31"/>
    </row>
    <row r="403" spans="1:2" ht="12.75" customHeight="1">
      <c r="A403" s="31"/>
      <c r="B403" s="31"/>
    </row>
    <row r="404" spans="1:2" ht="12.75" customHeight="1">
      <c r="A404" s="31"/>
      <c r="B404" s="31"/>
    </row>
    <row r="405" spans="1:2" ht="12.75" customHeight="1">
      <c r="A405" s="31"/>
      <c r="B405" s="31"/>
    </row>
    <row r="406" spans="1:2" ht="12.75" customHeight="1">
      <c r="A406" s="31"/>
      <c r="B406" s="31"/>
    </row>
    <row r="407" spans="1:2" ht="12.75" customHeight="1">
      <c r="A407" s="31"/>
      <c r="B407" s="31"/>
    </row>
    <row r="408" spans="1:2" ht="12.75" customHeight="1">
      <c r="A408" s="31"/>
      <c r="B408" s="31"/>
    </row>
    <row r="409" spans="1:2" ht="12.75" customHeight="1">
      <c r="A409" s="31"/>
      <c r="B409" s="31"/>
    </row>
    <row r="410" spans="1:2" ht="12.75" customHeight="1">
      <c r="A410" s="31"/>
      <c r="B410" s="31"/>
    </row>
    <row r="411" spans="1:2" ht="12.75" customHeight="1">
      <c r="A411" s="31"/>
      <c r="B411" s="31"/>
    </row>
    <row r="412" spans="1:2" ht="12.75" customHeight="1">
      <c r="A412" s="31"/>
      <c r="B412" s="31"/>
    </row>
    <row r="413" spans="1:2" ht="12.75" customHeight="1">
      <c r="A413" s="31"/>
      <c r="B413" s="31"/>
    </row>
    <row r="414" spans="1:2" ht="12.75" customHeight="1">
      <c r="A414" s="31"/>
      <c r="B414" s="31"/>
    </row>
    <row r="415" spans="1:2" ht="12.75" customHeight="1">
      <c r="A415" s="31"/>
      <c r="B415" s="31"/>
    </row>
    <row r="416" spans="1:2" ht="12.75" customHeight="1">
      <c r="A416" s="31"/>
      <c r="B416" s="31"/>
    </row>
    <row r="417" spans="1:2" ht="12.75" customHeight="1">
      <c r="A417" s="31"/>
      <c r="B417" s="31"/>
    </row>
    <row r="418" spans="1:2" ht="12.75" customHeight="1">
      <c r="A418" s="31"/>
      <c r="B418" s="31"/>
    </row>
    <row r="419" spans="1:2" ht="12.75" customHeight="1">
      <c r="A419" s="31"/>
      <c r="B419" s="31"/>
    </row>
    <row r="420" spans="1:2" ht="12.75" customHeight="1">
      <c r="A420" s="31"/>
      <c r="B420" s="31"/>
    </row>
    <row r="421" spans="1:2" ht="12.75" customHeight="1">
      <c r="A421" s="31"/>
      <c r="B421" s="31"/>
    </row>
    <row r="422" spans="1:2" ht="12.75" customHeight="1">
      <c r="A422" s="31"/>
      <c r="B422" s="31"/>
    </row>
    <row r="423" spans="1:2" ht="12.75" customHeight="1">
      <c r="A423" s="31"/>
      <c r="B423" s="31"/>
    </row>
    <row r="424" spans="1:2" ht="12.75" customHeight="1">
      <c r="A424" s="31"/>
      <c r="B424" s="31"/>
    </row>
    <row r="425" spans="1:2" ht="12.75" customHeight="1">
      <c r="A425" s="31"/>
      <c r="B425" s="31"/>
    </row>
    <row r="426" spans="1:2" ht="12.75" customHeight="1">
      <c r="A426" s="31"/>
      <c r="B426" s="31"/>
    </row>
    <row r="427" spans="1:2" ht="12.75" customHeight="1">
      <c r="A427" s="31"/>
      <c r="B427" s="31"/>
    </row>
    <row r="428" spans="1:2" ht="12.75" customHeight="1">
      <c r="A428" s="31"/>
      <c r="B428" s="31"/>
    </row>
    <row r="429" spans="1:2" ht="12.75" customHeight="1">
      <c r="A429" s="31"/>
      <c r="B429" s="31"/>
    </row>
    <row r="430" spans="1:2" ht="12.75" customHeight="1">
      <c r="A430" s="31"/>
      <c r="B430" s="31"/>
    </row>
    <row r="431" spans="1:2" ht="12.75" customHeight="1">
      <c r="A431" s="31"/>
      <c r="B431" s="31"/>
    </row>
    <row r="432" spans="1:2" ht="12.75" customHeight="1">
      <c r="A432" s="31"/>
      <c r="B432" s="31"/>
    </row>
    <row r="433" spans="1:2" ht="12.75" customHeight="1">
      <c r="A433" s="31"/>
      <c r="B433" s="31"/>
    </row>
    <row r="434" spans="1:2" ht="12.75" customHeight="1">
      <c r="A434" s="31"/>
      <c r="B434" s="31"/>
    </row>
    <row r="435" spans="1:2" ht="12.75" customHeight="1">
      <c r="A435" s="31"/>
      <c r="B435" s="31"/>
    </row>
    <row r="436" spans="1:2" ht="12.75" customHeight="1">
      <c r="A436" s="31"/>
      <c r="B436" s="31"/>
    </row>
    <row r="437" spans="1:2" ht="12.75" customHeight="1">
      <c r="A437" s="31"/>
      <c r="B437" s="31"/>
    </row>
    <row r="438" spans="1:2" ht="12.75" customHeight="1">
      <c r="A438" s="31"/>
      <c r="B438" s="31"/>
    </row>
    <row r="439" spans="1:2" ht="12.75" customHeight="1">
      <c r="A439" s="31"/>
      <c r="B439" s="31"/>
    </row>
    <row r="440" spans="1:2" ht="12.75" customHeight="1">
      <c r="A440" s="31"/>
      <c r="B440" s="31"/>
    </row>
    <row r="441" spans="1:2" ht="12.75" customHeight="1">
      <c r="A441" s="31"/>
      <c r="B441" s="31"/>
    </row>
    <row r="442" spans="1:2" ht="12.75" customHeight="1">
      <c r="A442" s="31"/>
      <c r="B442" s="31"/>
    </row>
    <row r="443" spans="1:2" ht="12.75" customHeight="1">
      <c r="A443" s="31"/>
      <c r="B443" s="31"/>
    </row>
    <row r="444" spans="1:2" ht="12.75" customHeight="1">
      <c r="A444" s="31"/>
      <c r="B444" s="31"/>
    </row>
    <row r="445" spans="1:2" ht="12.75" customHeight="1">
      <c r="A445" s="31"/>
      <c r="B445" s="31"/>
    </row>
    <row r="446" spans="1:2" ht="12.75" customHeight="1">
      <c r="A446" s="31"/>
      <c r="B446" s="31"/>
    </row>
    <row r="447" spans="1:2" ht="12.75" customHeight="1">
      <c r="A447" s="31"/>
      <c r="B447" s="31"/>
    </row>
    <row r="448" spans="1:2" ht="12.75" customHeight="1">
      <c r="A448" s="31"/>
      <c r="B448" s="31"/>
    </row>
    <row r="449" spans="1:2" ht="12.75" customHeight="1">
      <c r="A449" s="31"/>
      <c r="B449" s="31"/>
    </row>
    <row r="450" spans="1:2" ht="12.75" customHeight="1">
      <c r="A450" s="31"/>
      <c r="B450" s="31"/>
    </row>
    <row r="451" spans="1:2" ht="12.75" customHeight="1">
      <c r="A451" s="31"/>
      <c r="B451" s="31"/>
    </row>
    <row r="452" spans="1:2" ht="12.75" customHeight="1">
      <c r="A452" s="31"/>
      <c r="B452" s="31"/>
    </row>
    <row r="453" spans="1:2" ht="12.75" customHeight="1">
      <c r="A453" s="31"/>
      <c r="B453" s="31"/>
    </row>
    <row r="454" spans="1:2" ht="12.75" customHeight="1">
      <c r="A454" s="31"/>
      <c r="B454" s="31"/>
    </row>
    <row r="455" spans="1:2" ht="12.75" customHeight="1">
      <c r="A455" s="31"/>
      <c r="B455" s="31"/>
    </row>
    <row r="456" spans="1:2" ht="12.75" customHeight="1">
      <c r="A456" s="31"/>
      <c r="B456" s="31"/>
    </row>
    <row r="457" spans="1:2" ht="12.75" customHeight="1">
      <c r="A457" s="31"/>
      <c r="B457" s="31"/>
    </row>
    <row r="458" spans="1:2" ht="12.75" customHeight="1">
      <c r="A458" s="31"/>
      <c r="B458" s="31"/>
    </row>
    <row r="459" spans="1:2" ht="12.75" customHeight="1">
      <c r="A459" s="31"/>
      <c r="B459" s="31"/>
    </row>
    <row r="460" spans="1:2" ht="12.75" customHeight="1">
      <c r="A460" s="31"/>
      <c r="B460" s="31"/>
    </row>
    <row r="461" spans="1:2" ht="12.75" customHeight="1">
      <c r="A461" s="31"/>
      <c r="B461" s="31"/>
    </row>
    <row r="462" spans="1:2" ht="12.75" customHeight="1">
      <c r="A462" s="31"/>
      <c r="B462" s="31"/>
    </row>
    <row r="463" spans="1:2" ht="12.75" customHeight="1">
      <c r="A463" s="31"/>
      <c r="B463" s="31"/>
    </row>
    <row r="464" spans="1:2" ht="12.75" customHeight="1">
      <c r="A464" s="31"/>
      <c r="B464" s="31"/>
    </row>
    <row r="465" spans="1:2" ht="12.75" customHeight="1">
      <c r="A465" s="31"/>
      <c r="B465" s="31"/>
    </row>
    <row r="466" spans="1:2" ht="12.75" customHeight="1">
      <c r="A466" s="31"/>
      <c r="B466" s="31"/>
    </row>
    <row r="467" spans="1:2" ht="12.75" customHeight="1">
      <c r="A467" s="31"/>
      <c r="B467" s="31"/>
    </row>
    <row r="468" spans="1:2" ht="12.75" customHeight="1">
      <c r="A468" s="31"/>
      <c r="B468" s="31"/>
    </row>
    <row r="469" spans="1:2" ht="12.75" customHeight="1">
      <c r="A469" s="31"/>
      <c r="B469" s="31"/>
    </row>
    <row r="470" spans="1:2" ht="12.75" customHeight="1">
      <c r="A470" s="31"/>
      <c r="B470" s="31"/>
    </row>
    <row r="471" spans="1:2" ht="12.75" customHeight="1">
      <c r="A471" s="31"/>
      <c r="B471" s="31"/>
    </row>
    <row r="472" spans="1:2" ht="12.75" customHeight="1">
      <c r="A472" s="31"/>
      <c r="B472" s="31"/>
    </row>
    <row r="473" spans="1:2" ht="12.75" customHeight="1">
      <c r="A473" s="31"/>
      <c r="B473" s="31"/>
    </row>
    <row r="474" spans="1:2" ht="12.75" customHeight="1">
      <c r="A474" s="31"/>
      <c r="B474" s="31"/>
    </row>
    <row r="475" spans="1:2" ht="12.75" customHeight="1">
      <c r="A475" s="31"/>
      <c r="B475" s="31"/>
    </row>
    <row r="476" spans="1:2" ht="12.75" customHeight="1">
      <c r="A476" s="31"/>
      <c r="B476" s="31"/>
    </row>
    <row r="477" spans="1:2" ht="12.75" customHeight="1">
      <c r="A477" s="31"/>
      <c r="B477" s="31"/>
    </row>
    <row r="478" spans="1:2" ht="12.75" customHeight="1">
      <c r="A478" s="31"/>
      <c r="B478" s="31"/>
    </row>
    <row r="479" spans="1:2" ht="12.75" customHeight="1">
      <c r="A479" s="31"/>
      <c r="B479" s="31"/>
    </row>
    <row r="480" spans="1:2" ht="12.75" customHeight="1">
      <c r="A480" s="31"/>
      <c r="B480" s="31"/>
    </row>
    <row r="481" spans="1:2" ht="12.75" customHeight="1">
      <c r="A481" s="31"/>
      <c r="B481" s="31"/>
    </row>
    <row r="482" spans="1:2" ht="12.75" customHeight="1">
      <c r="A482" s="31"/>
      <c r="B482" s="31"/>
    </row>
    <row r="483" spans="1:2" ht="12.75" customHeight="1">
      <c r="A483" s="31"/>
      <c r="B483" s="31"/>
    </row>
    <row r="484" spans="1:2" ht="12.75" customHeight="1">
      <c r="A484" s="31"/>
      <c r="B484" s="31"/>
    </row>
    <row r="485" spans="1:2" ht="12.75" customHeight="1">
      <c r="A485" s="31"/>
      <c r="B485" s="31"/>
    </row>
    <row r="486" spans="1:2" ht="12.75" customHeight="1">
      <c r="A486" s="31"/>
      <c r="B486" s="31"/>
    </row>
    <row r="487" spans="1:2" ht="12.75" customHeight="1">
      <c r="A487" s="31"/>
      <c r="B487" s="31"/>
    </row>
    <row r="488" spans="1:2" ht="12.75" customHeight="1">
      <c r="A488" s="31"/>
      <c r="B488" s="31"/>
    </row>
    <row r="489" spans="1:2" ht="12.75" customHeight="1">
      <c r="A489" s="31"/>
      <c r="B489" s="31"/>
    </row>
    <row r="490" spans="1:2" ht="12.75" customHeight="1">
      <c r="A490" s="31"/>
      <c r="B490" s="31"/>
    </row>
    <row r="491" spans="1:2" ht="12.75" customHeight="1">
      <c r="A491" s="31"/>
      <c r="B491" s="31"/>
    </row>
    <row r="492" spans="1:2" ht="12.75" customHeight="1">
      <c r="A492" s="31"/>
      <c r="B492" s="31"/>
    </row>
    <row r="493" spans="1:2" ht="12.75" customHeight="1">
      <c r="A493" s="31"/>
      <c r="B493" s="31"/>
    </row>
    <row r="494" spans="1:2" ht="12.75" customHeight="1">
      <c r="A494" s="31"/>
      <c r="B494" s="31"/>
    </row>
    <row r="495" spans="1:2" ht="12.75" customHeight="1">
      <c r="A495" s="31"/>
      <c r="B495" s="31"/>
    </row>
    <row r="496" spans="1:2" ht="12.75" customHeight="1">
      <c r="A496" s="31"/>
      <c r="B496" s="31"/>
    </row>
    <row r="497" spans="1:2" ht="12.75" customHeight="1">
      <c r="A497" s="31"/>
      <c r="B497" s="31"/>
    </row>
    <row r="498" spans="1:2" ht="12.75" customHeight="1">
      <c r="A498" s="31"/>
      <c r="B498" s="31"/>
    </row>
    <row r="499" spans="1:2" ht="12.75" customHeight="1">
      <c r="A499" s="31"/>
      <c r="B499" s="31"/>
    </row>
    <row r="500" spans="1:2" ht="12.75" customHeight="1">
      <c r="A500" s="31"/>
      <c r="B500" s="31"/>
    </row>
    <row r="501" spans="1:2" ht="12.75" customHeight="1">
      <c r="A501" s="31"/>
      <c r="B501" s="31"/>
    </row>
    <row r="502" spans="1:2" ht="12.75" customHeight="1">
      <c r="A502" s="31"/>
      <c r="B502" s="31"/>
    </row>
    <row r="503" spans="1:2" ht="12.75" customHeight="1">
      <c r="A503" s="31"/>
      <c r="B503" s="31"/>
    </row>
    <row r="504" spans="1:2" ht="12.75" customHeight="1">
      <c r="A504" s="31"/>
      <c r="B504" s="31"/>
    </row>
    <row r="505" spans="1:2" ht="12.75" customHeight="1">
      <c r="A505" s="31"/>
      <c r="B505" s="31"/>
    </row>
    <row r="506" spans="1:2" ht="12.75" customHeight="1">
      <c r="A506" s="31"/>
      <c r="B506" s="31"/>
    </row>
    <row r="507" spans="1:2" ht="12.75" customHeight="1">
      <c r="A507" s="31"/>
      <c r="B507" s="31"/>
    </row>
    <row r="508" spans="1:2" ht="12.75" customHeight="1">
      <c r="A508" s="31"/>
      <c r="B508" s="31"/>
    </row>
    <row r="509" spans="1:2" ht="12.75" customHeight="1">
      <c r="A509" s="31"/>
      <c r="B509" s="31"/>
    </row>
    <row r="510" spans="1:2" ht="12.75" customHeight="1">
      <c r="A510" s="31"/>
      <c r="B510" s="31"/>
    </row>
    <row r="511" spans="1:2" ht="12.75" customHeight="1">
      <c r="A511" s="31"/>
      <c r="B511" s="31"/>
    </row>
    <row r="512" spans="1:2" ht="12.75" customHeight="1">
      <c r="A512" s="31"/>
      <c r="B512" s="31"/>
    </row>
    <row r="513" spans="1:2" ht="12.75" customHeight="1">
      <c r="A513" s="31"/>
      <c r="B513" s="31"/>
    </row>
    <row r="514" spans="1:2" ht="12.75" customHeight="1">
      <c r="A514" s="31"/>
      <c r="B514" s="31"/>
    </row>
    <row r="515" spans="1:2" ht="12.75" customHeight="1">
      <c r="A515" s="31"/>
      <c r="B515" s="31"/>
    </row>
    <row r="516" spans="1:2" ht="12.75" customHeight="1">
      <c r="A516" s="31"/>
      <c r="B516" s="31"/>
    </row>
    <row r="517" spans="1:2" ht="12.75" customHeight="1">
      <c r="A517" s="31"/>
      <c r="B517" s="31"/>
    </row>
    <row r="518" spans="1:2" ht="12.75" customHeight="1">
      <c r="A518" s="31"/>
      <c r="B518" s="31"/>
    </row>
    <row r="519" spans="1:2" ht="12.75" customHeight="1">
      <c r="A519" s="31"/>
      <c r="B519" s="31"/>
    </row>
    <row r="520" spans="1:2" ht="12.75" customHeight="1">
      <c r="A520" s="31"/>
      <c r="B520" s="31"/>
    </row>
    <row r="521" spans="1:2" ht="12.75" customHeight="1">
      <c r="A521" s="31"/>
      <c r="B521" s="31"/>
    </row>
    <row r="522" spans="1:2" ht="12.75" customHeight="1">
      <c r="A522" s="31"/>
      <c r="B522" s="31"/>
    </row>
    <row r="523" spans="1:2" ht="12.75" customHeight="1">
      <c r="A523" s="31"/>
      <c r="B523" s="31"/>
    </row>
    <row r="524" spans="1:2" ht="12.75" customHeight="1">
      <c r="A524" s="31"/>
      <c r="B524" s="31"/>
    </row>
    <row r="525" spans="1:2" ht="12.75" customHeight="1">
      <c r="A525" s="31"/>
      <c r="B525" s="31"/>
    </row>
    <row r="526" spans="1:2" ht="12.75" customHeight="1">
      <c r="A526" s="31"/>
      <c r="B526" s="31"/>
    </row>
    <row r="527" spans="1:2" ht="12.75" customHeight="1">
      <c r="A527" s="31"/>
      <c r="B527" s="31"/>
    </row>
    <row r="528" spans="1:2" ht="12.75" customHeight="1">
      <c r="A528" s="31"/>
      <c r="B528" s="31"/>
    </row>
    <row r="529" spans="1:2" ht="12.75" customHeight="1">
      <c r="A529" s="31"/>
      <c r="B529" s="31"/>
    </row>
    <row r="530" spans="1:2" ht="12.75" customHeight="1">
      <c r="A530" s="31"/>
      <c r="B530" s="31"/>
    </row>
    <row r="531" spans="1:2" ht="12.75" customHeight="1">
      <c r="A531" s="31"/>
      <c r="B531" s="31"/>
    </row>
    <row r="532" spans="1:2" ht="12.75" customHeight="1">
      <c r="A532" s="31"/>
      <c r="B532" s="31"/>
    </row>
    <row r="533" spans="1:2" ht="12.75" customHeight="1">
      <c r="A533" s="31"/>
      <c r="B533" s="31"/>
    </row>
    <row r="534" spans="1:2" ht="12.75" customHeight="1">
      <c r="A534" s="31"/>
      <c r="B534" s="31"/>
    </row>
    <row r="535" spans="1:2" ht="12.75" customHeight="1">
      <c r="A535" s="31"/>
      <c r="B535" s="31"/>
    </row>
    <row r="536" spans="1:2" ht="12.75" customHeight="1">
      <c r="A536" s="31"/>
      <c r="B536" s="31"/>
    </row>
    <row r="537" spans="1:2" ht="12.75" customHeight="1">
      <c r="A537" s="31"/>
      <c r="B537" s="31"/>
    </row>
    <row r="538" spans="1:2" ht="12.75" customHeight="1">
      <c r="A538" s="31"/>
      <c r="B538" s="31"/>
    </row>
    <row r="539" spans="1:2" ht="12.75" customHeight="1">
      <c r="A539" s="31"/>
      <c r="B539" s="31"/>
    </row>
    <row r="540" spans="1:2" ht="12.75" customHeight="1">
      <c r="A540" s="31"/>
      <c r="B540" s="31"/>
    </row>
    <row r="541" spans="1:2" ht="12.75" customHeight="1">
      <c r="A541" s="31"/>
      <c r="B541" s="31"/>
    </row>
    <row r="542" spans="1:2" ht="12.75" customHeight="1">
      <c r="A542" s="31"/>
      <c r="B542" s="31"/>
    </row>
    <row r="543" spans="1:2" ht="12.75" customHeight="1">
      <c r="A543" s="31"/>
      <c r="B543" s="31"/>
    </row>
    <row r="544" spans="1:2" ht="12.75" customHeight="1">
      <c r="A544" s="31"/>
      <c r="B544" s="31"/>
    </row>
    <row r="545" spans="1:2" ht="12.75" customHeight="1">
      <c r="A545" s="31"/>
      <c r="B545" s="31"/>
    </row>
    <row r="546" spans="1:2" ht="12.75" customHeight="1">
      <c r="A546" s="31"/>
      <c r="B546" s="31"/>
    </row>
    <row r="547" spans="1:2" ht="12.75" customHeight="1">
      <c r="A547" s="31"/>
      <c r="B547" s="31"/>
    </row>
    <row r="548" spans="1:2" ht="12.75" customHeight="1">
      <c r="A548" s="31"/>
      <c r="B548" s="31"/>
    </row>
    <row r="549" spans="1:2" ht="12.75" customHeight="1">
      <c r="A549" s="31"/>
      <c r="B549" s="31"/>
    </row>
    <row r="550" spans="1:2" ht="12.75" customHeight="1">
      <c r="A550" s="31"/>
      <c r="B550" s="31"/>
    </row>
    <row r="551" spans="1:2" ht="12.75" customHeight="1">
      <c r="A551" s="31"/>
      <c r="B551" s="31"/>
    </row>
    <row r="552" spans="1:2" ht="12.75" customHeight="1">
      <c r="A552" s="31"/>
      <c r="B552" s="31"/>
    </row>
    <row r="553" spans="1:2" ht="12.75" customHeight="1">
      <c r="A553" s="31"/>
      <c r="B553" s="31"/>
    </row>
    <row r="554" spans="1:2" ht="12.75" customHeight="1">
      <c r="A554" s="31"/>
      <c r="B554" s="31"/>
    </row>
    <row r="555" spans="1:2" ht="12.75" customHeight="1">
      <c r="A555" s="31"/>
      <c r="B555" s="31"/>
    </row>
    <row r="556" spans="1:2" ht="12.75" customHeight="1">
      <c r="A556" s="31"/>
      <c r="B556" s="31"/>
    </row>
    <row r="557" spans="1:2" ht="12.75" customHeight="1">
      <c r="A557" s="31"/>
      <c r="B557" s="31"/>
    </row>
    <row r="558" spans="1:2" ht="12.75" customHeight="1">
      <c r="A558" s="31"/>
      <c r="B558" s="31"/>
    </row>
    <row r="559" spans="1:2" ht="12.75" customHeight="1">
      <c r="A559" s="31"/>
      <c r="B559" s="31"/>
    </row>
    <row r="560" spans="1:2" ht="12.75" customHeight="1">
      <c r="A560" s="31"/>
      <c r="B560" s="31"/>
    </row>
    <row r="561" spans="1:2" ht="12.75" customHeight="1">
      <c r="A561" s="31"/>
      <c r="B561" s="31"/>
    </row>
    <row r="562" spans="1:2" ht="12.75" customHeight="1">
      <c r="A562" s="31"/>
      <c r="B562" s="31"/>
    </row>
    <row r="563" spans="1:2" ht="12.75" customHeight="1">
      <c r="A563" s="31"/>
      <c r="B563" s="31"/>
    </row>
    <row r="564" spans="1:2" ht="12.75" customHeight="1">
      <c r="A564" s="31"/>
      <c r="B564" s="31"/>
    </row>
    <row r="565" spans="1:2" ht="12.75" customHeight="1">
      <c r="A565" s="31"/>
      <c r="B565" s="31"/>
    </row>
    <row r="566" spans="1:2" ht="12.75" customHeight="1">
      <c r="A566" s="31"/>
      <c r="B566" s="31"/>
    </row>
    <row r="567" spans="1:2" ht="12.75" customHeight="1">
      <c r="A567" s="31"/>
      <c r="B567" s="31"/>
    </row>
    <row r="568" spans="1:2" ht="12.75" customHeight="1">
      <c r="A568" s="31"/>
      <c r="B568" s="31"/>
    </row>
    <row r="569" spans="1:2" ht="12.75" customHeight="1">
      <c r="A569" s="31"/>
      <c r="B569" s="31"/>
    </row>
    <row r="570" spans="1:2" ht="12.75" customHeight="1">
      <c r="A570" s="31"/>
      <c r="B570" s="31"/>
    </row>
    <row r="571" spans="1:2" ht="12.75" customHeight="1">
      <c r="A571" s="31"/>
      <c r="B571" s="31"/>
    </row>
    <row r="572" spans="1:2" ht="12.75" customHeight="1">
      <c r="A572" s="31"/>
      <c r="B572" s="31"/>
    </row>
    <row r="573" spans="1:2" ht="12.75" customHeight="1">
      <c r="A573" s="31"/>
      <c r="B573" s="31"/>
    </row>
    <row r="574" spans="1:2" ht="12.75" customHeight="1">
      <c r="A574" s="31"/>
      <c r="B574" s="31"/>
    </row>
    <row r="575" spans="1:2" ht="12.75" customHeight="1">
      <c r="A575" s="31"/>
      <c r="B575" s="31"/>
    </row>
    <row r="576" spans="1:2" ht="12.75" customHeight="1">
      <c r="A576" s="31"/>
      <c r="B576" s="31"/>
    </row>
    <row r="577" spans="1:2" ht="12.75" customHeight="1">
      <c r="A577" s="31"/>
      <c r="B577" s="31"/>
    </row>
    <row r="578" spans="1:2" ht="12.75" customHeight="1">
      <c r="A578" s="31"/>
      <c r="B578" s="31"/>
    </row>
    <row r="579" spans="1:2" ht="12.75" customHeight="1">
      <c r="A579" s="31"/>
      <c r="B579" s="31"/>
    </row>
    <row r="580" spans="1:2" ht="12.75" customHeight="1">
      <c r="A580" s="31"/>
      <c r="B580" s="31"/>
    </row>
    <row r="581" spans="1:2" ht="12.75" customHeight="1">
      <c r="A581" s="31"/>
      <c r="B581" s="31"/>
    </row>
    <row r="582" spans="1:2" ht="12.75" customHeight="1">
      <c r="A582" s="31"/>
      <c r="B582" s="31"/>
    </row>
    <row r="583" spans="1:2" ht="12.75" customHeight="1">
      <c r="A583" s="31"/>
      <c r="B583" s="31"/>
    </row>
    <row r="584" spans="1:2" ht="12.75" customHeight="1">
      <c r="A584" s="31"/>
      <c r="B584" s="31"/>
    </row>
    <row r="585" spans="1:2" ht="12.75" customHeight="1">
      <c r="A585" s="31"/>
      <c r="B585" s="31"/>
    </row>
    <row r="586" spans="1:2" ht="12.75" customHeight="1">
      <c r="A586" s="31"/>
      <c r="B586" s="31"/>
    </row>
    <row r="587" spans="1:2" ht="12.75" customHeight="1">
      <c r="A587" s="31"/>
      <c r="B587" s="31"/>
    </row>
    <row r="588" spans="1:2" ht="12.75" customHeight="1">
      <c r="A588" s="31"/>
      <c r="B588" s="31"/>
    </row>
    <row r="589" spans="1:2" ht="12.75" customHeight="1">
      <c r="A589" s="31"/>
      <c r="B589" s="31"/>
    </row>
    <row r="590" spans="1:2" ht="12.75" customHeight="1">
      <c r="A590" s="31"/>
      <c r="B590" s="31"/>
    </row>
    <row r="591" spans="1:2" ht="12.75" customHeight="1">
      <c r="A591" s="31"/>
      <c r="B591" s="31"/>
    </row>
    <row r="592" spans="1:2" ht="12.75" customHeight="1">
      <c r="A592" s="31"/>
      <c r="B592" s="31"/>
    </row>
    <row r="593" spans="1:2" ht="12.75" customHeight="1">
      <c r="A593" s="31"/>
      <c r="B593" s="31"/>
    </row>
    <row r="594" spans="1:2" ht="12.75" customHeight="1">
      <c r="A594" s="31"/>
      <c r="B594" s="31"/>
    </row>
    <row r="595" spans="1:2" ht="12.75" customHeight="1">
      <c r="A595" s="31"/>
      <c r="B595" s="31"/>
    </row>
    <row r="596" spans="1:2" ht="12.75" customHeight="1">
      <c r="A596" s="31"/>
      <c r="B596" s="31"/>
    </row>
    <row r="597" spans="1:2" ht="12.75" customHeight="1">
      <c r="A597" s="31"/>
      <c r="B597" s="31"/>
    </row>
    <row r="598" spans="1:2" ht="12.75" customHeight="1">
      <c r="A598" s="31"/>
      <c r="B598" s="31"/>
    </row>
    <row r="599" spans="1:2" ht="12.75" customHeight="1">
      <c r="A599" s="31"/>
      <c r="B599" s="31"/>
    </row>
    <row r="600" spans="1:2" ht="12.75" customHeight="1">
      <c r="A600" s="31"/>
      <c r="B600" s="31"/>
    </row>
    <row r="601" spans="1:2" ht="12.75" customHeight="1">
      <c r="A601" s="31"/>
      <c r="B601" s="31"/>
    </row>
    <row r="602" spans="1:2" ht="12.75" customHeight="1">
      <c r="A602" s="31"/>
      <c r="B602" s="31"/>
    </row>
    <row r="603" spans="1:2" ht="12.75" customHeight="1">
      <c r="A603" s="31"/>
      <c r="B603" s="31"/>
    </row>
    <row r="604" spans="1:2" ht="12.75" customHeight="1">
      <c r="A604" s="31"/>
      <c r="B604" s="31"/>
    </row>
    <row r="605" spans="1:2" ht="12.75" customHeight="1">
      <c r="A605" s="31"/>
      <c r="B605" s="31"/>
    </row>
    <row r="606" spans="1:2" ht="12.75" customHeight="1">
      <c r="A606" s="31"/>
      <c r="B606" s="31"/>
    </row>
    <row r="607" spans="1:2" ht="12.75" customHeight="1">
      <c r="A607" s="31"/>
      <c r="B607" s="31"/>
    </row>
    <row r="608" spans="1:2" ht="12.75" customHeight="1">
      <c r="A608" s="31"/>
      <c r="B608" s="31"/>
    </row>
    <row r="609" spans="1:2" ht="12.75" customHeight="1">
      <c r="A609" s="31"/>
      <c r="B609" s="31"/>
    </row>
    <row r="610" spans="1:2" ht="12.75" customHeight="1">
      <c r="A610" s="31"/>
      <c r="B610" s="31"/>
    </row>
    <row r="611" spans="1:2" ht="12.75" customHeight="1">
      <c r="A611" s="31"/>
      <c r="B611" s="31"/>
    </row>
    <row r="612" spans="1:2" ht="12.75" customHeight="1">
      <c r="A612" s="31"/>
      <c r="B612" s="31"/>
    </row>
    <row r="613" spans="1:2" ht="12.75" customHeight="1">
      <c r="A613" s="31"/>
      <c r="B613" s="31"/>
    </row>
    <row r="614" spans="1:2" ht="12.75" customHeight="1">
      <c r="A614" s="31"/>
      <c r="B614" s="31"/>
    </row>
    <row r="615" spans="1:2" ht="12.75" customHeight="1">
      <c r="A615" s="31"/>
      <c r="B615" s="31"/>
    </row>
    <row r="616" spans="1:2" ht="12.75" customHeight="1">
      <c r="A616" s="31"/>
      <c r="B616" s="31"/>
    </row>
    <row r="617" spans="1:2" ht="12.75" customHeight="1">
      <c r="A617" s="31"/>
      <c r="B617" s="31"/>
    </row>
    <row r="618" spans="1:2" ht="12.75" customHeight="1">
      <c r="A618" s="31"/>
      <c r="B618" s="31"/>
    </row>
    <row r="619" spans="1:2" ht="12.75" customHeight="1">
      <c r="A619" s="31"/>
      <c r="B619" s="31"/>
    </row>
    <row r="620" spans="1:2" ht="12.75" customHeight="1">
      <c r="A620" s="31"/>
      <c r="B620" s="31"/>
    </row>
    <row r="621" spans="1:2" ht="12.75" customHeight="1">
      <c r="A621" s="31"/>
      <c r="B621" s="31"/>
    </row>
    <row r="622" spans="1:2" ht="12.75" customHeight="1">
      <c r="A622" s="31"/>
      <c r="B622" s="31"/>
    </row>
    <row r="623" spans="1:2" ht="12.75" customHeight="1">
      <c r="A623" s="31"/>
      <c r="B623" s="31"/>
    </row>
    <row r="624" spans="1:2" ht="12.75" customHeight="1">
      <c r="A624" s="31"/>
      <c r="B624" s="31"/>
    </row>
    <row r="625" spans="1:2" ht="12.75" customHeight="1">
      <c r="A625" s="31"/>
      <c r="B625" s="31"/>
    </row>
    <row r="626" spans="1:2" ht="12.75" customHeight="1">
      <c r="A626" s="31"/>
      <c r="B626" s="31"/>
    </row>
    <row r="627" spans="1:2" ht="12.75" customHeight="1">
      <c r="A627" s="31"/>
      <c r="B627" s="31"/>
    </row>
    <row r="628" spans="1:2" ht="12.75" customHeight="1">
      <c r="A628" s="31"/>
      <c r="B628" s="31"/>
    </row>
    <row r="629" spans="1:2" ht="12.75" customHeight="1">
      <c r="A629" s="31"/>
      <c r="B629" s="31"/>
    </row>
    <row r="630" spans="1:2" ht="12.75" customHeight="1">
      <c r="A630" s="31"/>
      <c r="B630" s="31"/>
    </row>
    <row r="631" spans="1:2" ht="12.75" customHeight="1">
      <c r="A631" s="31"/>
      <c r="B631" s="31"/>
    </row>
    <row r="632" spans="1:2" ht="12.75" customHeight="1">
      <c r="A632" s="31"/>
      <c r="B632" s="31"/>
    </row>
    <row r="633" spans="1:2" ht="12.75" customHeight="1">
      <c r="A633" s="31"/>
      <c r="B633" s="31"/>
    </row>
    <row r="634" spans="1:2" ht="12.75" customHeight="1">
      <c r="A634" s="31"/>
      <c r="B634" s="31"/>
    </row>
    <row r="635" spans="1:2" ht="12.75" customHeight="1">
      <c r="A635" s="31"/>
      <c r="B635" s="31"/>
    </row>
    <row r="636" spans="1:2" ht="12.75" customHeight="1">
      <c r="A636" s="31"/>
      <c r="B636" s="31"/>
    </row>
    <row r="637" spans="1:2" ht="12.75" customHeight="1">
      <c r="A637" s="31"/>
      <c r="B637" s="31"/>
    </row>
    <row r="638" spans="1:2" ht="12.75" customHeight="1">
      <c r="A638" s="31"/>
      <c r="B638" s="31"/>
    </row>
    <row r="639" spans="1:2" ht="12.75" customHeight="1">
      <c r="A639" s="31"/>
      <c r="B639" s="31"/>
    </row>
    <row r="640" spans="1:2" ht="12.75" customHeight="1">
      <c r="A640" s="31"/>
      <c r="B640" s="31"/>
    </row>
    <row r="641" spans="1:2" ht="12.75" customHeight="1">
      <c r="A641" s="31"/>
      <c r="B641" s="31"/>
    </row>
    <row r="642" spans="1:2" ht="12.75" customHeight="1">
      <c r="A642" s="31"/>
      <c r="B642" s="31"/>
    </row>
    <row r="643" spans="1:2" ht="12.75" customHeight="1">
      <c r="A643" s="31"/>
      <c r="B643" s="31"/>
    </row>
    <row r="644" spans="1:2" ht="12.75" customHeight="1">
      <c r="A644" s="31"/>
      <c r="B644" s="31"/>
    </row>
    <row r="645" spans="1:2" ht="12.75" customHeight="1">
      <c r="A645" s="31"/>
      <c r="B645" s="31"/>
    </row>
    <row r="646" spans="1:2" ht="12.75" customHeight="1">
      <c r="A646" s="31"/>
      <c r="B646" s="31"/>
    </row>
    <row r="647" spans="1:2" ht="12.75" customHeight="1">
      <c r="A647" s="31"/>
      <c r="B647" s="31"/>
    </row>
    <row r="648" spans="1:2" ht="12.75" customHeight="1">
      <c r="A648" s="31"/>
      <c r="B648" s="31"/>
    </row>
    <row r="649" spans="1:2" ht="12.75" customHeight="1">
      <c r="A649" s="31"/>
      <c r="B649" s="31"/>
    </row>
    <row r="650" spans="1:2" ht="12.75" customHeight="1">
      <c r="A650" s="31"/>
      <c r="B650" s="31"/>
    </row>
    <row r="651" spans="1:2" ht="12.75" customHeight="1">
      <c r="A651" s="31"/>
      <c r="B651" s="31"/>
    </row>
    <row r="652" spans="1:2" ht="12.75" customHeight="1">
      <c r="A652" s="31"/>
      <c r="B652" s="31"/>
    </row>
    <row r="653" spans="1:2" ht="12.75" customHeight="1">
      <c r="A653" s="31"/>
      <c r="B653" s="31"/>
    </row>
    <row r="654" spans="1:2" ht="12.75" customHeight="1">
      <c r="A654" s="31"/>
      <c r="B654" s="31"/>
    </row>
    <row r="655" spans="1:2" ht="12.75" customHeight="1">
      <c r="A655" s="31"/>
      <c r="B655" s="31"/>
    </row>
    <row r="656" spans="1:2" ht="12.75" customHeight="1">
      <c r="A656" s="31"/>
      <c r="B656" s="31"/>
    </row>
    <row r="657" spans="1:2" ht="12.75" customHeight="1">
      <c r="A657" s="31"/>
      <c r="B657" s="31"/>
    </row>
    <row r="658" spans="1:2" ht="12.75" customHeight="1">
      <c r="A658" s="31"/>
      <c r="B658" s="31"/>
    </row>
    <row r="659" spans="1:2" ht="12.75" customHeight="1">
      <c r="A659" s="31"/>
      <c r="B659" s="31"/>
    </row>
    <row r="660" spans="1:2" ht="12.75" customHeight="1">
      <c r="A660" s="31"/>
      <c r="B660" s="31"/>
    </row>
    <row r="661" spans="1:2" ht="12.75" customHeight="1">
      <c r="A661" s="31"/>
      <c r="B661" s="31"/>
    </row>
    <row r="662" spans="1:2" ht="12.75" customHeight="1">
      <c r="A662" s="31"/>
      <c r="B662" s="31"/>
    </row>
    <row r="663" spans="1:2" ht="12.75" customHeight="1">
      <c r="A663" s="31"/>
      <c r="B663" s="31"/>
    </row>
    <row r="664" spans="1:2" ht="12.75" customHeight="1">
      <c r="A664" s="31"/>
      <c r="B664" s="31"/>
    </row>
    <row r="665" spans="1:2" ht="12.75" customHeight="1">
      <c r="A665" s="31"/>
      <c r="B665" s="31"/>
    </row>
    <row r="666" spans="1:2" ht="12.75" customHeight="1">
      <c r="A666" s="31"/>
      <c r="B666" s="31"/>
    </row>
    <row r="667" spans="1:2" ht="12.75" customHeight="1">
      <c r="A667" s="31"/>
      <c r="B667" s="31"/>
    </row>
    <row r="668" spans="1:2" ht="12.75" customHeight="1">
      <c r="A668" s="31"/>
      <c r="B668" s="31"/>
    </row>
    <row r="669" spans="1:2" ht="12.75" customHeight="1">
      <c r="A669" s="31"/>
      <c r="B669" s="31"/>
    </row>
    <row r="670" spans="1:2" ht="12.75" customHeight="1">
      <c r="A670" s="31"/>
      <c r="B670" s="31"/>
    </row>
    <row r="671" spans="1:2" ht="12.75" customHeight="1">
      <c r="A671" s="31"/>
      <c r="B671" s="31"/>
    </row>
    <row r="672" spans="1:2" ht="12.75" customHeight="1">
      <c r="A672" s="31"/>
      <c r="B672" s="31"/>
    </row>
    <row r="673" spans="1:2" ht="12.75" customHeight="1">
      <c r="A673" s="31"/>
      <c r="B673" s="31"/>
    </row>
    <row r="674" spans="1:2" ht="12.75" customHeight="1">
      <c r="A674" s="31"/>
      <c r="B674" s="31"/>
    </row>
    <row r="675" spans="1:2" ht="12.75" customHeight="1">
      <c r="A675" s="31"/>
      <c r="B675" s="31"/>
    </row>
    <row r="676" spans="1:2" ht="12.75" customHeight="1">
      <c r="A676" s="31"/>
      <c r="B676" s="31"/>
    </row>
    <row r="677" spans="1:2" ht="12.75" customHeight="1">
      <c r="A677" s="31"/>
      <c r="B677" s="31"/>
    </row>
    <row r="678" spans="1:2" ht="12.75" customHeight="1">
      <c r="A678" s="31"/>
      <c r="B678" s="31"/>
    </row>
    <row r="679" spans="1:2" ht="12.75" customHeight="1">
      <c r="A679" s="31"/>
      <c r="B679" s="31"/>
    </row>
    <row r="680" spans="1:2" ht="12.75" customHeight="1">
      <c r="A680" s="31"/>
      <c r="B680" s="31"/>
    </row>
    <row r="681" spans="1:2" ht="12.75" customHeight="1">
      <c r="A681" s="31"/>
      <c r="B681" s="31"/>
    </row>
    <row r="682" spans="1:2" ht="12.75" customHeight="1">
      <c r="A682" s="31"/>
      <c r="B682" s="31"/>
    </row>
    <row r="683" spans="1:2" ht="12.75" customHeight="1">
      <c r="A683" s="31"/>
      <c r="B683" s="31"/>
    </row>
    <row r="684" spans="1:2" ht="12.75" customHeight="1">
      <c r="A684" s="31"/>
      <c r="B684" s="31"/>
    </row>
    <row r="685" spans="1:2" ht="12.75" customHeight="1">
      <c r="A685" s="31"/>
      <c r="B685" s="31"/>
    </row>
    <row r="686" spans="1:2" ht="12.75" customHeight="1">
      <c r="A686" s="31"/>
      <c r="B686" s="31"/>
    </row>
    <row r="687" spans="1:2" ht="12.75" customHeight="1">
      <c r="A687" s="31"/>
      <c r="B687" s="31"/>
    </row>
    <row r="688" spans="1:2" ht="12.75" customHeight="1">
      <c r="A688" s="31"/>
      <c r="B688" s="31"/>
    </row>
    <row r="689" spans="1:2" ht="12.75" customHeight="1">
      <c r="A689" s="31"/>
      <c r="B689" s="31"/>
    </row>
    <row r="690" spans="1:2" ht="12.75" customHeight="1">
      <c r="A690" s="31"/>
      <c r="B690" s="31"/>
    </row>
    <row r="691" spans="1:2" ht="12.75" customHeight="1">
      <c r="A691" s="31"/>
      <c r="B691" s="31"/>
    </row>
    <row r="692" spans="1:2" ht="12.75" customHeight="1">
      <c r="A692" s="31"/>
      <c r="B692" s="31"/>
    </row>
    <row r="693" spans="1:2" ht="12.75" customHeight="1">
      <c r="A693" s="31"/>
      <c r="B693" s="31"/>
    </row>
    <row r="694" spans="1:2" ht="12.75" customHeight="1">
      <c r="A694" s="31"/>
      <c r="B694" s="31"/>
    </row>
    <row r="695" spans="1:2" ht="12.75" customHeight="1">
      <c r="A695" s="31"/>
      <c r="B695" s="31"/>
    </row>
    <row r="696" spans="1:2" ht="12.75" customHeight="1">
      <c r="A696" s="31"/>
      <c r="B696" s="31"/>
    </row>
    <row r="697" spans="1:2" ht="12.75" customHeight="1">
      <c r="A697" s="31"/>
      <c r="B697" s="31"/>
    </row>
    <row r="698" spans="1:2" ht="12.75" customHeight="1">
      <c r="A698" s="31"/>
      <c r="B698" s="31"/>
    </row>
    <row r="699" spans="1:2" ht="12.75" customHeight="1">
      <c r="A699" s="31"/>
      <c r="B699" s="31"/>
    </row>
    <row r="700" spans="1:2" ht="12.75" customHeight="1">
      <c r="A700" s="31"/>
      <c r="B700" s="31"/>
    </row>
    <row r="701" spans="1:2" ht="12.75" customHeight="1">
      <c r="A701" s="31"/>
      <c r="B701" s="31"/>
    </row>
    <row r="702" spans="1:2" ht="12.75" customHeight="1">
      <c r="A702" s="31"/>
      <c r="B702" s="31"/>
    </row>
    <row r="703" spans="1:2" ht="12.75" customHeight="1">
      <c r="A703" s="31"/>
      <c r="B703" s="31"/>
    </row>
    <row r="704" spans="1:2" ht="12.75" customHeight="1">
      <c r="A704" s="31"/>
      <c r="B704" s="31"/>
    </row>
    <row r="705" spans="1:2" ht="12.75" customHeight="1">
      <c r="A705" s="31"/>
      <c r="B705" s="31"/>
    </row>
    <row r="706" spans="1:2" ht="12.75" customHeight="1">
      <c r="A706" s="31"/>
      <c r="B706" s="31"/>
    </row>
    <row r="707" spans="1:2" ht="12.75" customHeight="1">
      <c r="A707" s="31"/>
      <c r="B707" s="31"/>
    </row>
    <row r="708" spans="1:2" ht="12.75" customHeight="1">
      <c r="A708" s="31"/>
      <c r="B708" s="31"/>
    </row>
    <row r="709" spans="1:2" ht="12.75" customHeight="1">
      <c r="A709" s="31"/>
      <c r="B709" s="31"/>
    </row>
    <row r="710" spans="1:2" ht="12.75" customHeight="1">
      <c r="A710" s="31"/>
      <c r="B710" s="31"/>
    </row>
    <row r="711" spans="1:2" ht="12.75" customHeight="1">
      <c r="A711" s="31"/>
      <c r="B711" s="31"/>
    </row>
    <row r="712" spans="1:2" ht="12.75" customHeight="1">
      <c r="A712" s="31"/>
      <c r="B712" s="31"/>
    </row>
    <row r="713" spans="1:2" ht="12.75" customHeight="1">
      <c r="A713" s="31"/>
      <c r="B713" s="31"/>
    </row>
    <row r="714" spans="1:2" ht="12.75" customHeight="1">
      <c r="A714" s="31"/>
      <c r="B714" s="31"/>
    </row>
    <row r="715" spans="1:2" ht="12.75" customHeight="1">
      <c r="A715" s="31"/>
      <c r="B715" s="31"/>
    </row>
    <row r="716" spans="1:2" ht="12.75" customHeight="1">
      <c r="A716" s="31"/>
      <c r="B716" s="31"/>
    </row>
    <row r="717" spans="1:2" ht="12.75" customHeight="1">
      <c r="A717" s="31"/>
      <c r="B717" s="31"/>
    </row>
    <row r="718" spans="1:2" ht="12.75" customHeight="1">
      <c r="A718" s="31"/>
      <c r="B718" s="31"/>
    </row>
    <row r="719" spans="1:2" ht="12.75" customHeight="1">
      <c r="A719" s="31"/>
      <c r="B719" s="31"/>
    </row>
    <row r="720" spans="1:2" ht="12.75" customHeight="1">
      <c r="A720" s="31"/>
      <c r="B720" s="31"/>
    </row>
    <row r="721" spans="1:2" ht="12.75" customHeight="1">
      <c r="A721" s="31"/>
      <c r="B721" s="31"/>
    </row>
    <row r="722" spans="1:2" ht="12.75" customHeight="1">
      <c r="A722" s="31"/>
      <c r="B722" s="31"/>
    </row>
    <row r="723" spans="1:2" ht="12.75" customHeight="1">
      <c r="A723" s="31"/>
      <c r="B723" s="31"/>
    </row>
    <row r="724" spans="1:2" ht="12.75" customHeight="1">
      <c r="A724" s="31"/>
      <c r="B724" s="31"/>
    </row>
    <row r="725" spans="1:2" ht="12.75" customHeight="1">
      <c r="A725" s="31"/>
      <c r="B725" s="31"/>
    </row>
    <row r="726" spans="1:2" ht="12.75" customHeight="1">
      <c r="A726" s="31"/>
      <c r="B726" s="31"/>
    </row>
    <row r="727" spans="1:2" ht="12.75" customHeight="1">
      <c r="A727" s="31"/>
      <c r="B727" s="31"/>
    </row>
    <row r="728" spans="1:2" ht="12.75" customHeight="1">
      <c r="A728" s="31"/>
      <c r="B728" s="31"/>
    </row>
    <row r="729" spans="1:2" ht="12.75" customHeight="1">
      <c r="A729" s="31"/>
      <c r="B729" s="31"/>
    </row>
    <row r="730" spans="1:2" ht="12.75" customHeight="1">
      <c r="A730" s="31"/>
      <c r="B730" s="31"/>
    </row>
    <row r="731" spans="1:2" ht="12.75" customHeight="1">
      <c r="A731" s="31"/>
      <c r="B731" s="31"/>
    </row>
    <row r="732" spans="1:2" ht="12.75" customHeight="1">
      <c r="A732" s="31"/>
      <c r="B732" s="31"/>
    </row>
    <row r="733" spans="1:2" ht="12.75" customHeight="1">
      <c r="A733" s="31"/>
      <c r="B733" s="31"/>
    </row>
    <row r="734" spans="1:2" ht="12.75" customHeight="1">
      <c r="A734" s="31"/>
      <c r="B734" s="31"/>
    </row>
    <row r="735" spans="1:2" ht="12.75" customHeight="1">
      <c r="A735" s="31"/>
      <c r="B735" s="31"/>
    </row>
    <row r="736" spans="1:2" ht="12.75" customHeight="1">
      <c r="A736" s="31"/>
      <c r="B736" s="31"/>
    </row>
    <row r="737" spans="1:2" ht="12.75" customHeight="1">
      <c r="A737" s="31"/>
      <c r="B737" s="31"/>
    </row>
    <row r="738" spans="1:2" ht="12.75" customHeight="1">
      <c r="A738" s="31"/>
      <c r="B738" s="31"/>
    </row>
    <row r="739" spans="1:2" ht="12.75" customHeight="1">
      <c r="A739" s="31"/>
      <c r="B739" s="31"/>
    </row>
    <row r="740" spans="1:2" ht="12.75" customHeight="1">
      <c r="A740" s="31"/>
      <c r="B740" s="31"/>
    </row>
    <row r="741" spans="1:2" ht="12.75" customHeight="1">
      <c r="A741" s="31"/>
      <c r="B741" s="31"/>
    </row>
    <row r="742" spans="1:2" ht="12.75" customHeight="1">
      <c r="A742" s="31"/>
      <c r="B742" s="31"/>
    </row>
    <row r="743" spans="1:2" ht="12.75" customHeight="1">
      <c r="A743" s="31"/>
      <c r="B743" s="31"/>
    </row>
    <row r="744" spans="1:2" ht="12.75" customHeight="1">
      <c r="A744" s="31"/>
      <c r="B744" s="31"/>
    </row>
    <row r="745" spans="1:2" ht="12.75" customHeight="1">
      <c r="A745" s="31"/>
      <c r="B745" s="31"/>
    </row>
    <row r="746" spans="1:2" ht="12.75" customHeight="1">
      <c r="A746" s="31"/>
      <c r="B746" s="31"/>
    </row>
    <row r="747" spans="1:2" ht="12.75" customHeight="1">
      <c r="A747" s="31"/>
      <c r="B747" s="31"/>
    </row>
    <row r="748" spans="1:2" ht="12.75" customHeight="1">
      <c r="A748" s="31"/>
      <c r="B748" s="31"/>
    </row>
    <row r="749" spans="1:2" ht="12.75" customHeight="1">
      <c r="A749" s="31"/>
      <c r="B749" s="31"/>
    </row>
    <row r="750" spans="1:2" ht="12.75" customHeight="1">
      <c r="A750" s="31"/>
      <c r="B750" s="31"/>
    </row>
    <row r="751" spans="1:2" ht="12.75" customHeight="1">
      <c r="A751" s="31"/>
      <c r="B751" s="31"/>
    </row>
    <row r="752" spans="1:2" ht="12.75" customHeight="1">
      <c r="A752" s="31"/>
      <c r="B752" s="31"/>
    </row>
    <row r="753" spans="1:2" ht="12.75" customHeight="1">
      <c r="A753" s="31"/>
      <c r="B753" s="31"/>
    </row>
    <row r="754" spans="1:2" ht="12.75" customHeight="1">
      <c r="A754" s="31"/>
      <c r="B754" s="31"/>
    </row>
    <row r="755" spans="1:2" ht="12.75" customHeight="1">
      <c r="A755" s="31"/>
      <c r="B755" s="31"/>
    </row>
    <row r="756" spans="1:2" ht="12.75" customHeight="1">
      <c r="A756" s="31"/>
      <c r="B756" s="31"/>
    </row>
    <row r="757" spans="1:2" ht="12.75" customHeight="1">
      <c r="A757" s="31"/>
      <c r="B757" s="31"/>
    </row>
    <row r="758" spans="1:2" ht="12.75" customHeight="1">
      <c r="A758" s="31"/>
      <c r="B758" s="31"/>
    </row>
    <row r="759" spans="1:2" ht="12.75" customHeight="1">
      <c r="A759" s="31"/>
      <c r="B759" s="31"/>
    </row>
    <row r="760" spans="1:2" ht="12.75" customHeight="1">
      <c r="A760" s="31"/>
      <c r="B760" s="31"/>
    </row>
    <row r="761" spans="1:2" ht="12.75" customHeight="1">
      <c r="A761" s="31"/>
      <c r="B761" s="31"/>
    </row>
    <row r="762" spans="1:2" ht="12.75" customHeight="1">
      <c r="A762" s="31"/>
      <c r="B762" s="31"/>
    </row>
    <row r="763" spans="1:2" ht="12.75" customHeight="1">
      <c r="A763" s="31"/>
      <c r="B763" s="31"/>
    </row>
    <row r="764" spans="1:2" ht="12.75" customHeight="1">
      <c r="A764" s="31"/>
      <c r="B764" s="31"/>
    </row>
    <row r="765" spans="1:2" ht="12.75" customHeight="1">
      <c r="A765" s="31"/>
      <c r="B765" s="31"/>
    </row>
    <row r="766" spans="1:2" ht="12.75" customHeight="1">
      <c r="A766" s="31"/>
      <c r="B766" s="31"/>
    </row>
    <row r="767" spans="1:2" ht="12.75" customHeight="1">
      <c r="A767" s="31"/>
      <c r="B767" s="31"/>
    </row>
    <row r="768" spans="1:2" ht="12.75" customHeight="1">
      <c r="A768" s="31"/>
      <c r="B768" s="31"/>
    </row>
    <row r="769" spans="1:2" ht="12.75" customHeight="1">
      <c r="A769" s="31"/>
      <c r="B769" s="31"/>
    </row>
    <row r="770" spans="1:2" ht="12.75" customHeight="1">
      <c r="A770" s="31"/>
      <c r="B770" s="31"/>
    </row>
    <row r="771" spans="1:2" ht="12.75" customHeight="1">
      <c r="A771" s="31"/>
      <c r="B771" s="31"/>
    </row>
    <row r="772" spans="1:2" ht="12.75" customHeight="1">
      <c r="A772" s="31"/>
      <c r="B772" s="31"/>
    </row>
    <row r="773" spans="1:2" ht="12.75" customHeight="1">
      <c r="A773" s="31"/>
      <c r="B773" s="31"/>
    </row>
    <row r="774" spans="1:2" ht="12.75" customHeight="1">
      <c r="A774" s="31"/>
      <c r="B774" s="31"/>
    </row>
    <row r="775" spans="1:2" ht="12.75" customHeight="1">
      <c r="A775" s="31"/>
      <c r="B775" s="31"/>
    </row>
    <row r="776" spans="1:2" ht="12.75" customHeight="1">
      <c r="A776" s="31"/>
      <c r="B776" s="31"/>
    </row>
    <row r="777" spans="1:2" ht="12.75" customHeight="1">
      <c r="A777" s="31"/>
      <c r="B777" s="31"/>
    </row>
    <row r="778" spans="1:2" ht="12.75" customHeight="1">
      <c r="A778" s="31"/>
      <c r="B778" s="31"/>
    </row>
    <row r="779" spans="1:2" ht="12.75" customHeight="1">
      <c r="A779" s="31"/>
      <c r="B779" s="31"/>
    </row>
    <row r="780" spans="1:2" ht="12.75" customHeight="1">
      <c r="A780" s="31"/>
      <c r="B780" s="31"/>
    </row>
    <row r="781" spans="1:2" ht="12.75" customHeight="1">
      <c r="A781" s="31"/>
      <c r="B781" s="31"/>
    </row>
    <row r="782" spans="1:2" ht="12.75" customHeight="1">
      <c r="A782" s="31"/>
      <c r="B782" s="31"/>
    </row>
    <row r="783" spans="1:2" ht="12.75" customHeight="1">
      <c r="A783" s="31"/>
      <c r="B783" s="31"/>
    </row>
    <row r="784" spans="1:2" ht="12.75" customHeight="1">
      <c r="A784" s="31"/>
      <c r="B784" s="31"/>
    </row>
    <row r="785" spans="1:2" ht="12.75" customHeight="1">
      <c r="A785" s="31"/>
      <c r="B785" s="31"/>
    </row>
    <row r="786" spans="1:2" ht="12.75" customHeight="1">
      <c r="A786" s="31"/>
      <c r="B786" s="31"/>
    </row>
    <row r="787" spans="1:2" ht="12.75" customHeight="1">
      <c r="A787" s="31"/>
      <c r="B787" s="31"/>
    </row>
    <row r="788" spans="1:2" ht="12.75" customHeight="1">
      <c r="A788" s="31"/>
      <c r="B788" s="31"/>
    </row>
    <row r="789" spans="1:2" ht="12.75" customHeight="1">
      <c r="A789" s="31"/>
      <c r="B789" s="31"/>
    </row>
    <row r="790" spans="1:2" ht="12.75" customHeight="1">
      <c r="A790" s="31"/>
      <c r="B790" s="31"/>
    </row>
    <row r="791" spans="1:2" ht="12.75" customHeight="1">
      <c r="A791" s="31"/>
      <c r="B791" s="31"/>
    </row>
    <row r="792" spans="1:2" ht="12.75" customHeight="1">
      <c r="A792" s="31"/>
      <c r="B792" s="31"/>
    </row>
    <row r="793" spans="1:2" ht="12.75" customHeight="1">
      <c r="A793" s="31"/>
      <c r="B793" s="31"/>
    </row>
    <row r="794" spans="1:2" ht="12.75" customHeight="1">
      <c r="A794" s="31"/>
      <c r="B794" s="31"/>
    </row>
    <row r="795" spans="1:2" ht="12.75" customHeight="1">
      <c r="A795" s="31"/>
      <c r="B795" s="31"/>
    </row>
    <row r="796" spans="1:2" ht="12.75" customHeight="1">
      <c r="A796" s="31"/>
      <c r="B796" s="31"/>
    </row>
    <row r="797" spans="1:2" ht="12.75" customHeight="1">
      <c r="A797" s="31"/>
      <c r="B797" s="31"/>
    </row>
    <row r="798" spans="1:2" ht="12.75" customHeight="1">
      <c r="A798" s="31"/>
      <c r="B798" s="31"/>
    </row>
    <row r="799" spans="1:2" ht="12.75" customHeight="1">
      <c r="A799" s="31"/>
      <c r="B799" s="31"/>
    </row>
    <row r="800" spans="1:2" ht="12.75" customHeight="1">
      <c r="A800" s="31"/>
      <c r="B800" s="31"/>
    </row>
    <row r="801" spans="1:2" ht="12.75" customHeight="1">
      <c r="A801" s="31"/>
      <c r="B801" s="31"/>
    </row>
    <row r="802" spans="1:2" ht="12.75" customHeight="1">
      <c r="A802" s="31"/>
      <c r="B802" s="31"/>
    </row>
    <row r="803" spans="1:2" ht="12.75" customHeight="1">
      <c r="A803" s="31"/>
      <c r="B803" s="31"/>
    </row>
    <row r="804" spans="1:2" ht="12.75" customHeight="1">
      <c r="A804" s="31"/>
      <c r="B804" s="31"/>
    </row>
    <row r="805" spans="1:2" ht="12.75" customHeight="1">
      <c r="A805" s="31"/>
      <c r="B805" s="31"/>
    </row>
    <row r="806" spans="1:2" ht="12.75" customHeight="1">
      <c r="A806" s="31"/>
      <c r="B806" s="31"/>
    </row>
    <row r="807" spans="1:2" ht="12.75" customHeight="1">
      <c r="A807" s="31"/>
      <c r="B807" s="31"/>
    </row>
    <row r="808" spans="1:2" ht="12.75" customHeight="1">
      <c r="A808" s="31"/>
      <c r="B808" s="31"/>
    </row>
    <row r="809" spans="1:2" ht="12.75" customHeight="1">
      <c r="A809" s="31"/>
      <c r="B809" s="31"/>
    </row>
    <row r="810" spans="1:2" ht="12.75" customHeight="1">
      <c r="A810" s="31"/>
      <c r="B810" s="31"/>
    </row>
    <row r="811" spans="1:2" ht="12.75" customHeight="1">
      <c r="A811" s="31"/>
      <c r="B811" s="31"/>
    </row>
    <row r="812" spans="1:2" ht="12.75" customHeight="1">
      <c r="A812" s="31"/>
      <c r="B812" s="31"/>
    </row>
    <row r="813" spans="1:2" ht="12.75" customHeight="1">
      <c r="A813" s="31"/>
      <c r="B813" s="31"/>
    </row>
    <row r="814" spans="1:2" ht="12.75" customHeight="1">
      <c r="A814" s="31"/>
      <c r="B814" s="31"/>
    </row>
    <row r="815" spans="1:2" ht="12.75" customHeight="1">
      <c r="A815" s="31"/>
      <c r="B815" s="31"/>
    </row>
    <row r="816" spans="1:2" ht="12.75" customHeight="1">
      <c r="A816" s="31"/>
      <c r="B816" s="31"/>
    </row>
    <row r="817" spans="1:2" ht="12.75" customHeight="1">
      <c r="A817" s="31"/>
      <c r="B817" s="31"/>
    </row>
    <row r="818" spans="1:2" ht="12.75" customHeight="1">
      <c r="A818" s="31"/>
      <c r="B818" s="31"/>
    </row>
    <row r="819" spans="1:2" ht="12.75" customHeight="1">
      <c r="A819" s="31"/>
      <c r="B819" s="31"/>
    </row>
    <row r="820" spans="1:2" ht="12.75" customHeight="1">
      <c r="A820" s="31"/>
      <c r="B820" s="31"/>
    </row>
    <row r="821" spans="1:2" ht="12.75" customHeight="1">
      <c r="A821" s="31"/>
      <c r="B821" s="31"/>
    </row>
    <row r="822" spans="1:2" ht="12.75" customHeight="1">
      <c r="A822" s="31"/>
      <c r="B822" s="31"/>
    </row>
    <row r="823" spans="1:2" ht="12.75" customHeight="1">
      <c r="A823" s="31"/>
      <c r="B823" s="31"/>
    </row>
    <row r="824" spans="1:2" ht="12.75" customHeight="1">
      <c r="A824" s="31"/>
      <c r="B824" s="31"/>
    </row>
    <row r="825" spans="1:2" ht="12.75" customHeight="1">
      <c r="A825" s="31"/>
      <c r="B825" s="31"/>
    </row>
    <row r="826" spans="1:2" ht="12.75" customHeight="1">
      <c r="A826" s="31"/>
      <c r="B826" s="31"/>
    </row>
    <row r="827" spans="1:2" ht="12.75" customHeight="1">
      <c r="A827" s="31"/>
      <c r="B827" s="31"/>
    </row>
    <row r="828" spans="1:2" ht="12.75" customHeight="1">
      <c r="A828" s="31"/>
      <c r="B828" s="31"/>
    </row>
    <row r="829" spans="1:2" ht="12.75" customHeight="1">
      <c r="A829" s="31"/>
      <c r="B829" s="31"/>
    </row>
    <row r="830" spans="1:2" ht="12.75" customHeight="1">
      <c r="A830" s="31"/>
      <c r="B830" s="31"/>
    </row>
    <row r="831" spans="1:2" ht="12.75" customHeight="1">
      <c r="A831" s="31"/>
      <c r="B831" s="31"/>
    </row>
    <row r="832" spans="1:2" ht="12.75" customHeight="1">
      <c r="A832" s="31"/>
      <c r="B832" s="31"/>
    </row>
    <row r="833" spans="1:2" ht="12.75" customHeight="1">
      <c r="A833" s="31"/>
      <c r="B833" s="31"/>
    </row>
    <row r="834" spans="1:2" ht="12.75" customHeight="1">
      <c r="A834" s="31"/>
      <c r="B834" s="31"/>
    </row>
    <row r="835" spans="1:2" ht="12.75" customHeight="1">
      <c r="A835" s="31"/>
      <c r="B835" s="31"/>
    </row>
    <row r="836" spans="1:2" ht="12.75" customHeight="1">
      <c r="A836" s="31"/>
      <c r="B836" s="31"/>
    </row>
    <row r="837" spans="1:2" ht="12.75" customHeight="1">
      <c r="A837" s="31"/>
      <c r="B837" s="31"/>
    </row>
    <row r="838" spans="1:2" ht="12.75" customHeight="1">
      <c r="A838" s="31"/>
      <c r="B838" s="31"/>
    </row>
    <row r="839" spans="1:2" ht="12.75" customHeight="1">
      <c r="A839" s="31"/>
      <c r="B839" s="31"/>
    </row>
    <row r="840" spans="1:2" ht="12.75" customHeight="1">
      <c r="A840" s="31"/>
      <c r="B840" s="31"/>
    </row>
    <row r="841" spans="1:2" ht="12.75" customHeight="1">
      <c r="A841" s="31"/>
      <c r="B841" s="31"/>
    </row>
    <row r="842" spans="1:2" ht="12.75" customHeight="1">
      <c r="A842" s="31"/>
      <c r="B842" s="31"/>
    </row>
    <row r="843" spans="1:2" ht="12.75" customHeight="1">
      <c r="A843" s="31"/>
      <c r="B843" s="31"/>
    </row>
    <row r="844" spans="1:2" ht="12.75" customHeight="1">
      <c r="A844" s="31"/>
      <c r="B844" s="31"/>
    </row>
    <row r="845" spans="1:2" ht="12.75" customHeight="1">
      <c r="A845" s="31"/>
      <c r="B845" s="31"/>
    </row>
    <row r="846" spans="1:2" ht="12.75" customHeight="1">
      <c r="A846" s="31"/>
      <c r="B846" s="31"/>
    </row>
    <row r="847" spans="1:2" ht="12.75" customHeight="1">
      <c r="A847" s="31"/>
      <c r="B847" s="31"/>
    </row>
    <row r="848" spans="1:2" ht="12.75" customHeight="1">
      <c r="A848" s="31"/>
      <c r="B848" s="31"/>
    </row>
    <row r="849" spans="1:2" ht="12.75" customHeight="1">
      <c r="A849" s="31"/>
      <c r="B849" s="31"/>
    </row>
    <row r="850" spans="1:2" ht="12.75" customHeight="1">
      <c r="A850" s="31"/>
      <c r="B850" s="31"/>
    </row>
    <row r="851" spans="1:2" ht="12.75" customHeight="1">
      <c r="A851" s="31"/>
      <c r="B851" s="31"/>
    </row>
    <row r="852" spans="1:2" ht="12.75" customHeight="1">
      <c r="A852" s="31"/>
      <c r="B852" s="31"/>
    </row>
    <row r="853" spans="1:2" ht="12.75" customHeight="1">
      <c r="A853" s="31"/>
      <c r="B853" s="31"/>
    </row>
    <row r="854" spans="1:2" ht="12.75" customHeight="1">
      <c r="A854" s="31"/>
      <c r="B854" s="31"/>
    </row>
    <row r="855" spans="1:2" ht="12.75" customHeight="1">
      <c r="A855" s="31"/>
      <c r="B855" s="31"/>
    </row>
    <row r="856" spans="1:2" ht="12.75" customHeight="1">
      <c r="A856" s="31"/>
      <c r="B856" s="31"/>
    </row>
    <row r="857" spans="1:2" ht="12.75" customHeight="1">
      <c r="A857" s="31"/>
      <c r="B857" s="31"/>
    </row>
    <row r="858" spans="1:2" ht="12.75" customHeight="1">
      <c r="A858" s="31"/>
      <c r="B858" s="31"/>
    </row>
    <row r="859" spans="1:2" ht="12.75" customHeight="1">
      <c r="A859" s="31"/>
      <c r="B859" s="31"/>
    </row>
    <row r="860" spans="1:2" ht="12.75" customHeight="1">
      <c r="A860" s="31"/>
      <c r="B860" s="31"/>
    </row>
    <row r="861" spans="1:2" ht="12.75" customHeight="1">
      <c r="A861" s="31"/>
      <c r="B861" s="31"/>
    </row>
    <row r="862" spans="1:2" ht="12.75" customHeight="1">
      <c r="A862" s="31"/>
      <c r="B862" s="31"/>
    </row>
    <row r="863" spans="1:2" ht="12.75" customHeight="1">
      <c r="A863" s="31"/>
      <c r="B863" s="31"/>
    </row>
    <row r="864" spans="1:2" ht="12.75" customHeight="1">
      <c r="A864" s="31"/>
      <c r="B864" s="31"/>
    </row>
    <row r="865" spans="1:2" ht="12.75" customHeight="1">
      <c r="A865" s="31"/>
      <c r="B865" s="31"/>
    </row>
    <row r="866" spans="1:2" ht="12.75" customHeight="1">
      <c r="A866" s="31"/>
      <c r="B866" s="31"/>
    </row>
    <row r="867" spans="1:2" ht="12.75" customHeight="1">
      <c r="A867" s="31"/>
      <c r="B867" s="31"/>
    </row>
    <row r="868" spans="1:2" ht="12.75" customHeight="1">
      <c r="A868" s="31"/>
      <c r="B868" s="31"/>
    </row>
    <row r="869" spans="1:2" ht="12.75" customHeight="1">
      <c r="A869" s="31"/>
      <c r="B869" s="31"/>
    </row>
    <row r="870" spans="1:2" ht="12.75" customHeight="1">
      <c r="A870" s="31"/>
      <c r="B870" s="31"/>
    </row>
    <row r="871" spans="1:2" ht="12.75" customHeight="1">
      <c r="A871" s="31"/>
      <c r="B871" s="31"/>
    </row>
    <row r="872" spans="1:2" ht="12.75" customHeight="1">
      <c r="A872" s="31"/>
      <c r="B872" s="31"/>
    </row>
    <row r="873" spans="1:2" ht="12.75" customHeight="1">
      <c r="A873" s="31"/>
      <c r="B873" s="31"/>
    </row>
    <row r="874" spans="1:2" ht="12.75" customHeight="1">
      <c r="A874" s="31"/>
      <c r="B874" s="31"/>
    </row>
    <row r="875" spans="1:2" ht="12.75" customHeight="1">
      <c r="A875" s="31"/>
      <c r="B875" s="31"/>
    </row>
    <row r="876" spans="1:2" ht="12.75" customHeight="1">
      <c r="A876" s="31"/>
      <c r="B876" s="31"/>
    </row>
    <row r="877" spans="1:2" ht="12.75" customHeight="1">
      <c r="A877" s="31"/>
      <c r="B877" s="31"/>
    </row>
    <row r="878" spans="1:2" ht="12.75" customHeight="1">
      <c r="A878" s="31"/>
      <c r="B878" s="31"/>
    </row>
    <row r="879" spans="1:2" ht="12.75" customHeight="1">
      <c r="A879" s="31"/>
      <c r="B879" s="31"/>
    </row>
    <row r="880" spans="1:2" ht="12.75" customHeight="1">
      <c r="A880" s="31"/>
      <c r="B880" s="31"/>
    </row>
    <row r="881" spans="1:2" ht="12.75" customHeight="1">
      <c r="A881" s="31"/>
      <c r="B881" s="31"/>
    </row>
    <row r="882" spans="1:2" ht="12.75" customHeight="1">
      <c r="A882" s="31"/>
      <c r="B882" s="31"/>
    </row>
    <row r="883" spans="1:2" ht="12.75" customHeight="1">
      <c r="A883" s="31"/>
      <c r="B883" s="31"/>
    </row>
    <row r="884" spans="1:2" ht="12.75" customHeight="1">
      <c r="A884" s="31"/>
      <c r="B884" s="31"/>
    </row>
    <row r="885" spans="1:2" ht="12.75" customHeight="1">
      <c r="A885" s="31"/>
      <c r="B885" s="31"/>
    </row>
    <row r="886" spans="1:2" ht="12.75" customHeight="1">
      <c r="A886" s="31"/>
      <c r="B886" s="31"/>
    </row>
    <row r="887" spans="1:2" ht="12.75" customHeight="1">
      <c r="A887" s="31"/>
      <c r="B887" s="31"/>
    </row>
    <row r="888" spans="1:2" ht="12.75" customHeight="1">
      <c r="A888" s="31"/>
      <c r="B888" s="31"/>
    </row>
    <row r="889" spans="1:2" ht="12.75" customHeight="1">
      <c r="A889" s="31"/>
      <c r="B889" s="31"/>
    </row>
    <row r="890" spans="1:2" ht="12.75" customHeight="1">
      <c r="A890" s="31"/>
      <c r="B890" s="31"/>
    </row>
    <row r="891" spans="1:2" ht="12.75" customHeight="1">
      <c r="A891" s="31"/>
      <c r="B891" s="31"/>
    </row>
    <row r="892" spans="1:2" ht="12.75" customHeight="1">
      <c r="A892" s="31"/>
      <c r="B892" s="31"/>
    </row>
    <row r="893" spans="1:2" ht="12.75" customHeight="1">
      <c r="A893" s="31"/>
      <c r="B893" s="31"/>
    </row>
    <row r="894" spans="1:2" ht="12.75" customHeight="1">
      <c r="A894" s="31"/>
      <c r="B894" s="31"/>
    </row>
    <row r="895" spans="1:2" ht="12.75" customHeight="1">
      <c r="A895" s="31"/>
      <c r="B895" s="31"/>
    </row>
    <row r="896" spans="1:2" ht="12.75" customHeight="1">
      <c r="A896" s="31"/>
      <c r="B896" s="31"/>
    </row>
    <row r="897" spans="1:2" ht="12.75" customHeight="1">
      <c r="A897" s="31"/>
      <c r="B897" s="31"/>
    </row>
    <row r="898" spans="1:2" ht="12.75" customHeight="1">
      <c r="A898" s="31"/>
      <c r="B898" s="31"/>
    </row>
    <row r="899" spans="1:2" ht="12.75" customHeight="1">
      <c r="A899" s="31"/>
      <c r="B899" s="31"/>
    </row>
    <row r="900" spans="1:2" ht="12.75" customHeight="1">
      <c r="A900" s="31"/>
      <c r="B900" s="31"/>
    </row>
    <row r="901" spans="1:2" ht="12.75" customHeight="1">
      <c r="A901" s="31"/>
      <c r="B901" s="31"/>
    </row>
    <row r="902" spans="1:2" ht="12.75" customHeight="1">
      <c r="A902" s="31"/>
      <c r="B902" s="31"/>
    </row>
    <row r="903" spans="1:2" ht="12.75" customHeight="1">
      <c r="A903" s="31"/>
      <c r="B903" s="31"/>
    </row>
    <row r="904" spans="1:2" ht="12.75" customHeight="1">
      <c r="A904" s="31"/>
      <c r="B904" s="31"/>
    </row>
    <row r="905" spans="1:2" ht="12.75" customHeight="1">
      <c r="A905" s="31"/>
      <c r="B905" s="31"/>
    </row>
    <row r="906" spans="1:2" ht="12.75" customHeight="1">
      <c r="A906" s="31"/>
      <c r="B906" s="31"/>
    </row>
    <row r="907" spans="1:2" ht="12.75" customHeight="1">
      <c r="A907" s="31"/>
      <c r="B907" s="31"/>
    </row>
    <row r="908" spans="1:2" ht="12.75" customHeight="1">
      <c r="A908" s="31"/>
      <c r="B908" s="31"/>
    </row>
    <row r="909" spans="1:2" ht="12.75" customHeight="1">
      <c r="A909" s="31"/>
      <c r="B909" s="31"/>
    </row>
    <row r="910" spans="1:2" ht="12.75" customHeight="1">
      <c r="A910" s="31"/>
      <c r="B910" s="31"/>
    </row>
    <row r="911" spans="1:2" ht="12.75" customHeight="1">
      <c r="A911" s="31"/>
      <c r="B911" s="31"/>
    </row>
    <row r="912" spans="1:2" ht="12.75" customHeight="1">
      <c r="A912" s="31"/>
      <c r="B912" s="31"/>
    </row>
    <row r="913" spans="1:2" ht="12.75" customHeight="1">
      <c r="A913" s="31"/>
      <c r="B913" s="31"/>
    </row>
    <row r="914" spans="1:2" ht="12.75" customHeight="1">
      <c r="A914" s="31"/>
      <c r="B914" s="31"/>
    </row>
    <row r="915" spans="1:2" ht="12.75" customHeight="1">
      <c r="A915" s="31"/>
      <c r="B915" s="31"/>
    </row>
    <row r="916" spans="1:2" ht="12.75" customHeight="1">
      <c r="A916" s="31"/>
      <c r="B916" s="31"/>
    </row>
    <row r="917" spans="1:2" ht="12.75" customHeight="1">
      <c r="A917" s="31"/>
      <c r="B917" s="31"/>
    </row>
    <row r="918" spans="1:2" ht="12.75" customHeight="1">
      <c r="A918" s="31"/>
      <c r="B918" s="31"/>
    </row>
    <row r="919" spans="1:2" ht="12.75" customHeight="1">
      <c r="A919" s="31"/>
      <c r="B919" s="31"/>
    </row>
    <row r="920" spans="1:2" ht="12.75" customHeight="1">
      <c r="A920" s="31"/>
      <c r="B920" s="31"/>
    </row>
    <row r="921" spans="1:2" ht="12.75" customHeight="1">
      <c r="A921" s="31"/>
      <c r="B921" s="31"/>
    </row>
    <row r="922" spans="1:2" ht="12.75" customHeight="1">
      <c r="A922" s="31"/>
      <c r="B922" s="31"/>
    </row>
    <row r="923" spans="1:2" ht="12.75" customHeight="1">
      <c r="A923" s="31"/>
      <c r="B923" s="31"/>
    </row>
    <row r="924" spans="1:2" ht="12.75" customHeight="1">
      <c r="A924" s="31"/>
      <c r="B924" s="31"/>
    </row>
    <row r="925" spans="1:2" ht="12.75" customHeight="1">
      <c r="A925" s="31"/>
      <c r="B925" s="31"/>
    </row>
    <row r="926" spans="1:2" ht="12.75" customHeight="1">
      <c r="A926" s="31"/>
      <c r="B926" s="31"/>
    </row>
    <row r="927" spans="1:2" ht="12.75" customHeight="1">
      <c r="A927" s="31"/>
      <c r="B927" s="31"/>
    </row>
    <row r="928" spans="1:2" ht="12.75" customHeight="1">
      <c r="A928" s="31"/>
      <c r="B928" s="31"/>
    </row>
    <row r="929" spans="1:2" ht="12.75" customHeight="1">
      <c r="A929" s="31"/>
      <c r="B929" s="31"/>
    </row>
    <row r="930" spans="1:2" ht="12.75" customHeight="1">
      <c r="A930" s="31"/>
      <c r="B930" s="31"/>
    </row>
    <row r="931" spans="1:2" ht="12.75" customHeight="1">
      <c r="A931" s="31"/>
      <c r="B931" s="31"/>
    </row>
    <row r="932" spans="1:2" ht="12.75" customHeight="1">
      <c r="A932" s="31"/>
      <c r="B932" s="31"/>
    </row>
    <row r="933" spans="1:2" ht="12.75" customHeight="1">
      <c r="A933" s="31"/>
      <c r="B933" s="31"/>
    </row>
    <row r="934" spans="1:2" ht="12.75" customHeight="1">
      <c r="A934" s="31"/>
      <c r="B934" s="31"/>
    </row>
    <row r="935" spans="1:2" ht="12.75" customHeight="1">
      <c r="A935" s="31"/>
      <c r="B935" s="31"/>
    </row>
    <row r="936" spans="1:2" ht="12.75" customHeight="1">
      <c r="A936" s="31"/>
      <c r="B936" s="31"/>
    </row>
    <row r="937" spans="1:2" ht="12.75" customHeight="1">
      <c r="A937" s="31"/>
      <c r="B937" s="31"/>
    </row>
    <row r="938" spans="1:2" ht="12.75" customHeight="1">
      <c r="A938" s="31"/>
      <c r="B938" s="31"/>
    </row>
    <row r="939" spans="1:2" ht="12.75" customHeight="1">
      <c r="A939" s="31"/>
      <c r="B939" s="31"/>
    </row>
    <row r="940" spans="1:2" ht="12.75" customHeight="1">
      <c r="A940" s="31"/>
      <c r="B940" s="31"/>
    </row>
    <row r="941" spans="1:2" ht="12.75" customHeight="1">
      <c r="A941" s="31"/>
      <c r="B941" s="31"/>
    </row>
    <row r="942" spans="1:2" ht="12.75" customHeight="1">
      <c r="A942" s="31"/>
      <c r="B942" s="31"/>
    </row>
    <row r="943" spans="1:2" ht="12.75" customHeight="1">
      <c r="A943" s="31"/>
      <c r="B943" s="31"/>
    </row>
    <row r="944" spans="1:2" ht="12.75" customHeight="1">
      <c r="A944" s="31"/>
      <c r="B944" s="31"/>
    </row>
    <row r="945" spans="1:2" ht="12.75" customHeight="1">
      <c r="A945" s="31"/>
      <c r="B945" s="31"/>
    </row>
    <row r="946" spans="1:2" ht="12.75" customHeight="1">
      <c r="A946" s="31"/>
      <c r="B946" s="31"/>
    </row>
    <row r="947" spans="1:2" ht="12.75" customHeight="1">
      <c r="A947" s="31"/>
      <c r="B947" s="31"/>
    </row>
    <row r="948" spans="1:2" ht="12.75" customHeight="1">
      <c r="A948" s="31"/>
      <c r="B948" s="31"/>
    </row>
    <row r="949" spans="1:2" ht="12.75" customHeight="1">
      <c r="A949" s="31"/>
      <c r="B949" s="31"/>
    </row>
    <row r="950" spans="1:2" ht="12.75" customHeight="1">
      <c r="A950" s="31"/>
      <c r="B950" s="31"/>
    </row>
    <row r="951" spans="1:2" ht="12.75" customHeight="1">
      <c r="A951" s="31"/>
      <c r="B951" s="31"/>
    </row>
    <row r="952" spans="1:2" ht="12.75" customHeight="1">
      <c r="A952" s="31"/>
      <c r="B952" s="31"/>
    </row>
    <row r="953" spans="1:2" ht="12.75" customHeight="1">
      <c r="A953" s="31"/>
      <c r="B953" s="31"/>
    </row>
    <row r="954" spans="1:2" ht="12.75" customHeight="1">
      <c r="A954" s="31"/>
      <c r="B954" s="31"/>
    </row>
    <row r="955" spans="1:2" ht="12.75" customHeight="1">
      <c r="A955" s="31"/>
      <c r="B955" s="31"/>
    </row>
    <row r="956" spans="1:2" ht="12.75" customHeight="1">
      <c r="A956" s="31"/>
      <c r="B956" s="31"/>
    </row>
    <row r="957" spans="1:2" ht="12.75" customHeight="1">
      <c r="A957" s="31"/>
      <c r="B957" s="31"/>
    </row>
    <row r="958" spans="1:2" ht="12.75" customHeight="1">
      <c r="A958" s="31"/>
      <c r="B958" s="31"/>
    </row>
    <row r="959" spans="1:2" ht="12.75" customHeight="1">
      <c r="A959" s="31"/>
      <c r="B959" s="31"/>
    </row>
    <row r="960" spans="1:2" ht="12.75" customHeight="1">
      <c r="A960" s="31"/>
      <c r="B960" s="31"/>
    </row>
    <row r="961" spans="1:2" ht="12.75" customHeight="1">
      <c r="A961" s="31"/>
      <c r="B961" s="31"/>
    </row>
    <row r="962" spans="1:2" ht="12.75" customHeight="1">
      <c r="A962" s="31"/>
      <c r="B962" s="31"/>
    </row>
    <row r="963" spans="1:2" ht="12.75" customHeight="1">
      <c r="A963" s="31"/>
      <c r="B963" s="31"/>
    </row>
    <row r="964" spans="1:2" ht="12.75" customHeight="1">
      <c r="A964" s="31"/>
      <c r="B964" s="31"/>
    </row>
    <row r="965" spans="1:2" ht="12.75" customHeight="1">
      <c r="A965" s="31"/>
      <c r="B965" s="31"/>
    </row>
    <row r="966" spans="1:2" ht="12.75" customHeight="1">
      <c r="A966" s="31"/>
      <c r="B966" s="31"/>
    </row>
    <row r="967" spans="1:2" ht="12.75" customHeight="1">
      <c r="A967" s="31"/>
      <c r="B967" s="31"/>
    </row>
    <row r="968" spans="1:2" ht="12.75" customHeight="1">
      <c r="A968" s="31"/>
      <c r="B968" s="31"/>
    </row>
    <row r="969" spans="1:2" ht="12.75" customHeight="1">
      <c r="A969" s="31"/>
      <c r="B969" s="31"/>
    </row>
    <row r="970" spans="1:2" ht="12.75" customHeight="1">
      <c r="A970" s="31"/>
      <c r="B970" s="31"/>
    </row>
    <row r="971" spans="1:2" ht="12.75" customHeight="1">
      <c r="A971" s="31"/>
      <c r="B971" s="31"/>
    </row>
    <row r="972" spans="1:2" ht="12.75" customHeight="1">
      <c r="A972" s="31"/>
      <c r="B972" s="31"/>
    </row>
    <row r="973" spans="1:2" ht="12.75" customHeight="1">
      <c r="A973" s="31"/>
      <c r="B973" s="31"/>
    </row>
    <row r="974" spans="1:2" ht="12.75" customHeight="1">
      <c r="A974" s="31"/>
      <c r="B974" s="31"/>
    </row>
    <row r="975" spans="1:2" ht="12.75" customHeight="1">
      <c r="A975" s="31"/>
      <c r="B975" s="31"/>
    </row>
    <row r="976" spans="1:2" ht="12.75" customHeight="1">
      <c r="A976" s="31"/>
      <c r="B976" s="31"/>
    </row>
    <row r="977" spans="1:2" ht="12.75" customHeight="1">
      <c r="A977" s="31"/>
      <c r="B977" s="31"/>
    </row>
    <row r="978" spans="1:2" ht="12.75" customHeight="1">
      <c r="A978" s="31"/>
      <c r="B978" s="31"/>
    </row>
    <row r="979" spans="1:2" ht="12.75" customHeight="1">
      <c r="A979" s="31"/>
      <c r="B979" s="31"/>
    </row>
    <row r="980" spans="1:2" ht="12.75" customHeight="1">
      <c r="A980" s="31"/>
      <c r="B980" s="31"/>
    </row>
    <row r="981" spans="1:2" ht="12.75" customHeight="1">
      <c r="A981" s="31"/>
      <c r="B981" s="31"/>
    </row>
    <row r="982" spans="1:2" ht="12.75" customHeight="1">
      <c r="A982" s="31"/>
      <c r="B982" s="31"/>
    </row>
    <row r="983" spans="1:2" ht="12.75" customHeight="1">
      <c r="A983" s="31"/>
      <c r="B983" s="31"/>
    </row>
    <row r="984" spans="1:2" ht="12.75" customHeight="1">
      <c r="A984" s="31"/>
      <c r="B984" s="31"/>
    </row>
    <row r="985" spans="1:2" ht="12.75" customHeight="1">
      <c r="A985" s="31"/>
      <c r="B985" s="31"/>
    </row>
    <row r="986" spans="1:2" ht="12.75" customHeight="1">
      <c r="A986" s="31"/>
      <c r="B986" s="31"/>
    </row>
    <row r="987" spans="1:2" ht="12.75" customHeight="1">
      <c r="A987" s="31"/>
      <c r="B987" s="31"/>
    </row>
    <row r="988" spans="1:2" ht="12.75" customHeight="1">
      <c r="A988" s="31"/>
      <c r="B988" s="31"/>
    </row>
    <row r="989" spans="1:2" ht="12.75" customHeight="1">
      <c r="A989" s="31"/>
      <c r="B989" s="31"/>
    </row>
    <row r="990" spans="1:2" ht="12.75" customHeight="1">
      <c r="A990" s="31"/>
      <c r="B990" s="31"/>
    </row>
    <row r="991" spans="1:2" ht="12.75" customHeight="1">
      <c r="A991" s="31"/>
      <c r="B991" s="31"/>
    </row>
    <row r="992" spans="1:2" ht="12.75" customHeight="1">
      <c r="A992" s="31"/>
      <c r="B992" s="31"/>
    </row>
    <row r="993" spans="1:2" ht="12.75" customHeight="1">
      <c r="A993" s="31"/>
      <c r="B993" s="31"/>
    </row>
    <row r="994" spans="1:2" ht="12.75" customHeight="1">
      <c r="A994" s="31"/>
      <c r="B994" s="31"/>
    </row>
    <row r="995" spans="1:2" ht="12.75" customHeight="1">
      <c r="A995" s="31"/>
      <c r="B995" s="31"/>
    </row>
    <row r="996" spans="1:2" ht="12.75" customHeight="1">
      <c r="A996" s="31"/>
      <c r="B996" s="31"/>
    </row>
    <row r="997" spans="1:2" ht="12.75" customHeight="1">
      <c r="A997" s="31"/>
      <c r="B997" s="31"/>
    </row>
    <row r="998" spans="1:2" ht="12.75" customHeight="1">
      <c r="A998" s="31"/>
      <c r="B998" s="31"/>
    </row>
    <row r="999" spans="1:2" ht="12.75" customHeight="1">
      <c r="A999" s="31"/>
      <c r="B999" s="31"/>
    </row>
    <row r="1000" spans="1:2" ht="12.75" customHeight="1">
      <c r="A1000" s="31"/>
      <c r="B1000" s="31"/>
    </row>
  </sheetData>
  <mergeCells count="4">
    <mergeCell ref="B9:D9"/>
    <mergeCell ref="B10:D10"/>
    <mergeCell ref="B11:D11"/>
    <mergeCell ref="B12:D12"/>
  </mergeCells>
  <pageMargins left="0" right="0" top="0.5" bottom="0.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D0806"/>
  </sheetPr>
  <dimension ref="A1:AB1000"/>
  <sheetViews>
    <sheetView workbookViewId="0">
      <selection activeCell="R9" sqref="R9:R12"/>
    </sheetView>
  </sheetViews>
  <sheetFormatPr defaultColWidth="12.5703125" defaultRowHeight="15" customHeight="1"/>
  <cols>
    <col min="1" max="1" width="0.7109375" customWidth="1"/>
    <col min="2" max="2" width="10.7109375" customWidth="1"/>
    <col min="3" max="4" width="8.85546875" customWidth="1"/>
    <col min="5" max="5" width="8.8554687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8.85546875" hidden="1" customWidth="1"/>
  </cols>
  <sheetData>
    <row r="1" spans="1:27" ht="23.25" customHeight="1">
      <c r="A1" s="26"/>
      <c r="B1" s="26" t="str">
        <f>Info!A1</f>
        <v>Tournament Name</v>
      </c>
      <c r="S1" s="3"/>
    </row>
    <row r="2" spans="1:27" ht="12.75" customHeight="1">
      <c r="A2" s="27"/>
      <c r="B2" s="27" t="s">
        <v>34</v>
      </c>
      <c r="C2" s="28" t="str">
        <f>Info!A2</f>
        <v>Date</v>
      </c>
      <c r="D2" s="27"/>
      <c r="E2" s="27"/>
      <c r="F2" s="27"/>
      <c r="G2" s="27" t="s">
        <v>19</v>
      </c>
      <c r="H2" s="27"/>
      <c r="I2" s="27"/>
      <c r="J2" s="29" t="str">
        <f>VLOOKUP($J$3,Info,2,FALSE)</f>
        <v>B</v>
      </c>
    </row>
    <row r="3" spans="1:27" ht="12.75" customHeight="1">
      <c r="A3" s="27"/>
      <c r="B3" s="27" t="s">
        <v>20</v>
      </c>
      <c r="C3" s="30" t="str">
        <f>VLOOKUP($J$3,Info,3,FALSE)</f>
        <v>Age/Division</v>
      </c>
      <c r="D3" s="27"/>
      <c r="E3" s="27"/>
      <c r="F3" s="27"/>
      <c r="G3" s="27" t="s">
        <v>35</v>
      </c>
      <c r="H3" s="27"/>
      <c r="I3" s="27"/>
      <c r="J3" s="29">
        <v>2</v>
      </c>
    </row>
    <row r="4" spans="1:27" ht="12.75" customHeight="1">
      <c r="A4" s="31"/>
      <c r="B4" s="31"/>
    </row>
    <row r="5" spans="1:27" ht="12.75" customHeight="1">
      <c r="A5" s="31"/>
      <c r="B5" s="31"/>
    </row>
    <row r="6" spans="1:27" ht="12.75" customHeight="1">
      <c r="A6" s="31"/>
      <c r="B6" s="31"/>
    </row>
    <row r="7" spans="1:27" ht="12.75" customHeight="1">
      <c r="A7" s="31"/>
      <c r="B7" s="31"/>
      <c r="F7" s="32" t="s">
        <v>36</v>
      </c>
      <c r="G7" s="33"/>
      <c r="H7" s="34"/>
      <c r="I7" s="34"/>
      <c r="J7" s="32" t="s">
        <v>37</v>
      </c>
      <c r="K7" s="33"/>
      <c r="L7" s="34"/>
      <c r="M7" s="34"/>
      <c r="N7" s="35" t="s">
        <v>38</v>
      </c>
      <c r="O7" s="35" t="s">
        <v>39</v>
      </c>
      <c r="P7" s="36"/>
      <c r="Q7" s="36"/>
      <c r="R7" s="35" t="s">
        <v>40</v>
      </c>
    </row>
    <row r="8" spans="1:27" ht="12.75" customHeight="1">
      <c r="A8" s="37"/>
      <c r="B8" s="38" t="s">
        <v>41</v>
      </c>
      <c r="C8" s="39"/>
      <c r="D8" s="40"/>
      <c r="F8" s="41" t="s">
        <v>42</v>
      </c>
      <c r="G8" s="41" t="s">
        <v>43</v>
      </c>
      <c r="H8" s="42"/>
      <c r="I8" s="42"/>
      <c r="J8" s="41" t="s">
        <v>42</v>
      </c>
      <c r="K8" s="41" t="s">
        <v>43</v>
      </c>
      <c r="L8" s="34"/>
      <c r="M8" s="34"/>
      <c r="N8" s="50"/>
      <c r="O8" s="43"/>
      <c r="P8" s="43"/>
      <c r="Q8" s="43"/>
      <c r="R8" s="33"/>
    </row>
    <row r="9" spans="1:27" ht="18" customHeight="1">
      <c r="A9" s="31">
        <v>1</v>
      </c>
      <c r="B9" s="44" t="str">
        <f>VLOOKUP($J$3,Info,5,FALSE)</f>
        <v>Seed #2</v>
      </c>
      <c r="D9" s="51"/>
      <c r="F9" s="45">
        <f>SUM(E24,M24,Y24)</f>
        <v>0</v>
      </c>
      <c r="G9" s="45">
        <f>SUM(H24,P24,AB24)</f>
        <v>0</v>
      </c>
      <c r="H9" s="45"/>
      <c r="I9" s="45"/>
      <c r="J9" s="45">
        <f t="shared" ref="J9:K9" si="0">SUM(F23,N23,Z23)</f>
        <v>0</v>
      </c>
      <c r="K9" s="45">
        <f t="shared" si="0"/>
        <v>0</v>
      </c>
      <c r="L9" s="45"/>
      <c r="M9" s="45"/>
      <c r="N9" s="52">
        <f t="shared" ref="N9:N12" si="1">IFERROR(J9/(J9+K9),0)</f>
        <v>0</v>
      </c>
      <c r="O9" s="45">
        <f>SUM(F24,N24,Z24)</f>
        <v>0</v>
      </c>
      <c r="P9" s="45"/>
      <c r="Q9" s="45"/>
      <c r="R9" s="45"/>
      <c r="V9" s="47" t="s">
        <v>17</v>
      </c>
    </row>
    <row r="10" spans="1:27" ht="18" customHeight="1">
      <c r="A10" s="31">
        <v>2</v>
      </c>
      <c r="B10" s="44" t="str">
        <f>VLOOKUP($J$3,Info,6,FALSE)</f>
        <v>Seed #7</v>
      </c>
      <c r="C10" s="53"/>
      <c r="D10" s="51"/>
      <c r="F10" s="45">
        <f>SUM(I24,Q24,AB24)</f>
        <v>0</v>
      </c>
      <c r="G10" s="45">
        <f>SUM(L24,T24,Y24)</f>
        <v>0</v>
      </c>
      <c r="H10" s="45"/>
      <c r="I10" s="45"/>
      <c r="J10" s="45">
        <f>SUM(J23,R23,AA23)</f>
        <v>0</v>
      </c>
      <c r="K10" s="45">
        <f>SUM(K23,S23,Z23)</f>
        <v>0</v>
      </c>
      <c r="L10" s="45"/>
      <c r="M10" s="45"/>
      <c r="N10" s="52">
        <f t="shared" si="1"/>
        <v>0</v>
      </c>
      <c r="O10" s="45">
        <f>SUM(J24,R24,AA24)</f>
        <v>0</v>
      </c>
      <c r="P10" s="45"/>
      <c r="Q10" s="45"/>
      <c r="R10" s="45"/>
    </row>
    <row r="11" spans="1:27" ht="18" customHeight="1">
      <c r="A11" s="31">
        <v>3</v>
      </c>
      <c r="B11" s="44" t="str">
        <f>VLOOKUP($J$3,Info,7,FALSE)</f>
        <v>Seed #10</v>
      </c>
      <c r="C11" s="53"/>
      <c r="D11" s="51"/>
      <c r="F11" s="45">
        <f>SUM(H24,T24,U24)</f>
        <v>0</v>
      </c>
      <c r="G11" s="45">
        <f>SUM(E24,Q24,X24)</f>
        <v>0</v>
      </c>
      <c r="H11" s="45"/>
      <c r="I11" s="45"/>
      <c r="J11" s="45">
        <f>SUM(G23,S23,V23)</f>
        <v>0</v>
      </c>
      <c r="K11" s="45">
        <f>SUM(F23,R23,W23)</f>
        <v>0</v>
      </c>
      <c r="L11" s="45"/>
      <c r="M11" s="45"/>
      <c r="N11" s="52">
        <f t="shared" si="1"/>
        <v>0</v>
      </c>
      <c r="O11" s="45">
        <f>SUM(G24,S24,V24)</f>
        <v>0</v>
      </c>
      <c r="P11" s="45"/>
      <c r="Q11" s="45"/>
      <c r="R11" s="45"/>
    </row>
    <row r="12" spans="1:27" ht="18" customHeight="1">
      <c r="A12" s="31">
        <v>4</v>
      </c>
      <c r="B12" s="44" t="str">
        <f>VLOOKUP($J$3,Info,8,FALSE)</f>
        <v>Seed #15</v>
      </c>
      <c r="C12" s="53"/>
      <c r="D12" s="51"/>
      <c r="F12" s="45">
        <f>SUM(L24,P24,X24)</f>
        <v>0</v>
      </c>
      <c r="G12" s="45">
        <f>SUM(I24,M24,U24)</f>
        <v>0</v>
      </c>
      <c r="H12" s="45"/>
      <c r="I12" s="45"/>
      <c r="J12" s="45">
        <f>SUM(K23,O23,W23)</f>
        <v>0</v>
      </c>
      <c r="K12" s="45">
        <f>SUM(J23,N23,V23)</f>
        <v>0</v>
      </c>
      <c r="L12" s="45"/>
      <c r="M12" s="45"/>
      <c r="N12" s="52">
        <f t="shared" si="1"/>
        <v>0</v>
      </c>
      <c r="O12" s="45">
        <f>SUM(K24,O24,W24)</f>
        <v>0</v>
      </c>
      <c r="P12" s="45"/>
      <c r="Q12" s="45"/>
      <c r="R12" s="45"/>
    </row>
    <row r="13" spans="1:27" ht="12.75" customHeight="1">
      <c r="A13" s="31"/>
      <c r="B13" s="31"/>
      <c r="F13" s="1"/>
    </row>
    <row r="14" spans="1:27" ht="12.75" customHeight="1">
      <c r="A14" s="31"/>
      <c r="B14" s="31"/>
    </row>
    <row r="15" spans="1:27" ht="12.75" customHeight="1">
      <c r="A15" s="31"/>
      <c r="B15" s="31"/>
      <c r="F15" s="31"/>
      <c r="G15" s="31"/>
      <c r="J15" s="31"/>
      <c r="K15" s="31"/>
      <c r="M15" s="31"/>
      <c r="N15" s="31"/>
      <c r="O15" s="31"/>
      <c r="R15" s="31"/>
      <c r="S15" s="31"/>
      <c r="V15" s="31"/>
      <c r="W15" s="31"/>
      <c r="Y15" s="31"/>
      <c r="Z15" s="31"/>
      <c r="AA15" s="31"/>
    </row>
    <row r="16" spans="1:27" ht="12.75" customHeight="1">
      <c r="A16" s="31"/>
      <c r="B16" s="31"/>
      <c r="F16" s="32" t="s">
        <v>44</v>
      </c>
      <c r="G16" s="33"/>
      <c r="H16" s="34"/>
      <c r="I16" s="34"/>
      <c r="J16" s="32" t="s">
        <v>45</v>
      </c>
      <c r="K16" s="33"/>
      <c r="L16" s="34"/>
      <c r="M16" s="34"/>
      <c r="N16" s="32" t="s">
        <v>46</v>
      </c>
      <c r="O16" s="33"/>
      <c r="P16" s="34"/>
      <c r="Q16" s="34"/>
      <c r="R16" s="32" t="s">
        <v>47</v>
      </c>
      <c r="S16" s="33"/>
      <c r="T16" s="34"/>
      <c r="U16" s="34"/>
      <c r="V16" s="32" t="s">
        <v>48</v>
      </c>
      <c r="W16" s="33"/>
      <c r="X16" s="34"/>
      <c r="Y16" s="34"/>
      <c r="Z16" s="32" t="s">
        <v>49</v>
      </c>
      <c r="AA16" s="33"/>
    </row>
    <row r="17" spans="1:28" ht="12.75" customHeight="1">
      <c r="A17" s="31"/>
      <c r="B17" s="31"/>
      <c r="F17" s="35">
        <v>1</v>
      </c>
      <c r="G17" s="35">
        <v>3</v>
      </c>
      <c r="H17" s="36"/>
      <c r="I17" s="36"/>
      <c r="J17" s="35">
        <v>2</v>
      </c>
      <c r="K17" s="35">
        <v>4</v>
      </c>
      <c r="L17" s="36"/>
      <c r="M17" s="36"/>
      <c r="N17" s="35">
        <v>1</v>
      </c>
      <c r="O17" s="35">
        <v>4</v>
      </c>
      <c r="P17" s="36"/>
      <c r="Q17" s="36"/>
      <c r="R17" s="35">
        <v>2</v>
      </c>
      <c r="S17" s="35">
        <v>3</v>
      </c>
      <c r="T17" s="36"/>
      <c r="U17" s="36"/>
      <c r="V17" s="35">
        <v>3</v>
      </c>
      <c r="W17" s="35">
        <v>4</v>
      </c>
      <c r="X17" s="36"/>
      <c r="Y17" s="36"/>
      <c r="Z17" s="35">
        <v>1</v>
      </c>
      <c r="AA17" s="35">
        <v>2</v>
      </c>
    </row>
    <row r="18" spans="1:28" ht="18" customHeight="1">
      <c r="A18" s="31"/>
      <c r="B18" s="31"/>
      <c r="D18" s="36" t="s">
        <v>50</v>
      </c>
      <c r="E18" s="47">
        <f t="shared" ref="E18:E22" si="2">IF(F18&gt;G18,1,0)</f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7">
        <f t="shared" ref="AB18:AB22" si="3">IF(AA18&gt;Z18,1,0)</f>
        <v>0</v>
      </c>
    </row>
    <row r="19" spans="1:28" ht="18" customHeight="1">
      <c r="A19" s="31"/>
      <c r="B19" s="31"/>
      <c r="D19" s="36" t="s">
        <v>51</v>
      </c>
      <c r="E19" s="47">
        <f t="shared" si="2"/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7">
        <f t="shared" si="3"/>
        <v>0</v>
      </c>
    </row>
    <row r="20" spans="1:28" ht="18" customHeight="1">
      <c r="A20" s="31"/>
      <c r="B20" s="31"/>
      <c r="D20" s="36" t="s">
        <v>52</v>
      </c>
      <c r="E20" s="47">
        <f t="shared" si="2"/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7">
        <f t="shared" si="3"/>
        <v>0</v>
      </c>
    </row>
    <row r="21" spans="1:28" ht="18" hidden="1" customHeight="1">
      <c r="A21" s="31"/>
      <c r="B21" s="31"/>
      <c r="D21" s="36" t="s">
        <v>53</v>
      </c>
      <c r="E21" s="47">
        <f t="shared" si="2"/>
        <v>0</v>
      </c>
      <c r="F21" s="45"/>
      <c r="G21" s="45"/>
      <c r="H21" s="45">
        <f t="shared" ref="H21:H22" si="4">IF(G21&gt;F21,1,0)</f>
        <v>0</v>
      </c>
      <c r="I21" s="45">
        <f t="shared" ref="I21:I22" si="5">IF(J21&gt;K21,1,0)</f>
        <v>0</v>
      </c>
      <c r="J21" s="45"/>
      <c r="K21" s="45"/>
      <c r="L21" s="45">
        <f t="shared" ref="L21:L22" si="6">IF(K21&gt;J21,1,0)</f>
        <v>0</v>
      </c>
      <c r="M21" s="45">
        <f t="shared" ref="M21:M22" si="7">IF(N21&gt;O21,1,0)</f>
        <v>0</v>
      </c>
      <c r="N21" s="45"/>
      <c r="O21" s="45"/>
      <c r="P21" s="45">
        <f t="shared" ref="P21:P22" si="8">IF(O21&gt;N21,1,0)</f>
        <v>0</v>
      </c>
      <c r="Q21" s="45">
        <f t="shared" ref="Q21:Q22" si="9">IF(R21&gt;S21,1,0)</f>
        <v>0</v>
      </c>
      <c r="R21" s="45"/>
      <c r="S21" s="45"/>
      <c r="T21" s="45">
        <f t="shared" ref="T21:T22" si="10">IF(S21&gt;R21,1,0)</f>
        <v>0</v>
      </c>
      <c r="U21" s="45">
        <f t="shared" ref="U21:U22" si="11">IF(V21&gt;W21,1,0)</f>
        <v>0</v>
      </c>
      <c r="V21" s="45"/>
      <c r="W21" s="45"/>
      <c r="X21" s="45">
        <f t="shared" ref="X21:X22" si="12">IF(W21&gt;V21,1,0)</f>
        <v>0</v>
      </c>
      <c r="Y21" s="45">
        <f t="shared" ref="Y21:Y22" si="13">IF(Z21&gt;AA21,1,0)</f>
        <v>0</v>
      </c>
      <c r="Z21" s="45"/>
      <c r="AA21" s="45"/>
      <c r="AB21" s="47">
        <f t="shared" si="3"/>
        <v>0</v>
      </c>
    </row>
    <row r="22" spans="1:28" ht="18" hidden="1" customHeight="1">
      <c r="A22" s="31"/>
      <c r="B22" s="31"/>
      <c r="D22" s="36" t="s">
        <v>54</v>
      </c>
      <c r="E22" s="47">
        <f t="shared" si="2"/>
        <v>0</v>
      </c>
      <c r="F22" s="45"/>
      <c r="G22" s="45"/>
      <c r="H22" s="45">
        <f t="shared" si="4"/>
        <v>0</v>
      </c>
      <c r="I22" s="45">
        <f t="shared" si="5"/>
        <v>0</v>
      </c>
      <c r="J22" s="45"/>
      <c r="K22" s="45"/>
      <c r="L22" s="45">
        <f t="shared" si="6"/>
        <v>0</v>
      </c>
      <c r="M22" s="45">
        <f t="shared" si="7"/>
        <v>0</v>
      </c>
      <c r="N22" s="45"/>
      <c r="O22" s="45"/>
      <c r="P22" s="45">
        <f t="shared" si="8"/>
        <v>0</v>
      </c>
      <c r="Q22" s="45">
        <f t="shared" si="9"/>
        <v>0</v>
      </c>
      <c r="R22" s="45"/>
      <c r="S22" s="45"/>
      <c r="T22" s="45">
        <f t="shared" si="10"/>
        <v>0</v>
      </c>
      <c r="U22" s="45">
        <f t="shared" si="11"/>
        <v>0</v>
      </c>
      <c r="V22" s="45"/>
      <c r="W22" s="45"/>
      <c r="X22" s="45">
        <f t="shared" si="12"/>
        <v>0</v>
      </c>
      <c r="Y22" s="45">
        <f t="shared" si="13"/>
        <v>0</v>
      </c>
      <c r="Z22" s="45"/>
      <c r="AA22" s="45"/>
      <c r="AB22" s="47">
        <f t="shared" si="3"/>
        <v>0</v>
      </c>
    </row>
    <row r="23" spans="1:28" ht="18" customHeight="1">
      <c r="A23" s="31"/>
      <c r="B23" s="31"/>
      <c r="D23" s="36" t="s">
        <v>55</v>
      </c>
      <c r="F23" s="45">
        <f>SUM(E18:E22)</f>
        <v>0</v>
      </c>
      <c r="G23" s="45">
        <f>SUM(H18:H22)</f>
        <v>0</v>
      </c>
      <c r="H23" s="45"/>
      <c r="I23" s="45"/>
      <c r="J23" s="45">
        <f>SUM(I18:I22)</f>
        <v>0</v>
      </c>
      <c r="K23" s="45">
        <f>SUM(L18:L22)</f>
        <v>0</v>
      </c>
      <c r="L23" s="45"/>
      <c r="M23" s="45"/>
      <c r="N23" s="45">
        <f>SUM(M18:M22)</f>
        <v>0</v>
      </c>
      <c r="O23" s="45">
        <f>SUM(P18:P22)</f>
        <v>0</v>
      </c>
      <c r="P23" s="45"/>
      <c r="Q23" s="45"/>
      <c r="R23" s="45">
        <f>SUM(Q18:Q22)</f>
        <v>0</v>
      </c>
      <c r="S23" s="45">
        <f>SUM(T18:T22)</f>
        <v>0</v>
      </c>
      <c r="T23" s="45"/>
      <c r="U23" s="45"/>
      <c r="V23" s="45">
        <f>SUM(U18:U22)</f>
        <v>0</v>
      </c>
      <c r="W23" s="45">
        <f>SUM(X18:X22)</f>
        <v>0</v>
      </c>
      <c r="X23" s="45"/>
      <c r="Y23" s="45"/>
      <c r="Z23" s="45">
        <f>SUM(Y18:Y22)</f>
        <v>0</v>
      </c>
      <c r="AA23" s="45">
        <f>SUM(AB18:AB22)</f>
        <v>0</v>
      </c>
    </row>
    <row r="24" spans="1:28" ht="18" customHeight="1">
      <c r="A24" s="31"/>
      <c r="B24" s="31"/>
      <c r="D24" s="36" t="s">
        <v>56</v>
      </c>
      <c r="E24" s="47">
        <f>IF(F23&gt;G23,1,0)</f>
        <v>0</v>
      </c>
      <c r="F24" s="45">
        <f>SUM(F18:F22)-SUM(G18:G22)</f>
        <v>0</v>
      </c>
      <c r="G24" s="45">
        <f>SUM(G18:G22)-SUM(F18:F22)</f>
        <v>0</v>
      </c>
      <c r="H24" s="45">
        <f>IF(G23&gt;F23,1,0)</f>
        <v>0</v>
      </c>
      <c r="I24" s="45">
        <f>IF(J23&gt;K23,1,0)</f>
        <v>0</v>
      </c>
      <c r="J24" s="45">
        <f>SUM(J18:J22)-SUM(K18:K22)</f>
        <v>0</v>
      </c>
      <c r="K24" s="45">
        <f>SUM(K18:K22)-SUM(J18:J22)</f>
        <v>0</v>
      </c>
      <c r="L24" s="45">
        <f>IF(K23&gt;J23,1,0)</f>
        <v>0</v>
      </c>
      <c r="M24" s="45">
        <f>IF(N23&gt;O23,1,0)</f>
        <v>0</v>
      </c>
      <c r="N24" s="45">
        <f>SUM(N18:N22)-SUM(O18:O22)</f>
        <v>0</v>
      </c>
      <c r="O24" s="45">
        <f>SUM(O18:O22)-SUM(N18:N22)</f>
        <v>0</v>
      </c>
      <c r="P24" s="45">
        <f>IF(O23&gt;N23,1,0)</f>
        <v>0</v>
      </c>
      <c r="Q24" s="45">
        <f>IF(R23&gt;S23,1,0)</f>
        <v>0</v>
      </c>
      <c r="R24" s="45">
        <f>SUM(R18:R22)-SUM(S18:S22)</f>
        <v>0</v>
      </c>
      <c r="S24" s="45">
        <f>SUM(S18:S22)-SUM(R18:R22)</f>
        <v>0</v>
      </c>
      <c r="T24" s="45">
        <f>IF(S23&gt;R23,1,0)</f>
        <v>0</v>
      </c>
      <c r="U24" s="45">
        <f>IF(V23&gt;W23,1,0)</f>
        <v>0</v>
      </c>
      <c r="V24" s="45">
        <f>SUM(V18:V22)-SUM(W18:W22)</f>
        <v>0</v>
      </c>
      <c r="W24" s="45">
        <f>SUM(W18:W22)-SUM(V18:V22)</f>
        <v>0</v>
      </c>
      <c r="X24" s="45">
        <f>IF(W23&gt;V23,1,0)</f>
        <v>0</v>
      </c>
      <c r="Y24" s="45">
        <f>IF(Z23&gt;AA23,1,0)</f>
        <v>0</v>
      </c>
      <c r="Z24" s="45">
        <f>SUM(Z18:Z22)-SUM(AA18:AA22)</f>
        <v>0</v>
      </c>
      <c r="AA24" s="45">
        <f>SUM(AA18:AA22)-SUM(Z18:Z22)</f>
        <v>0</v>
      </c>
      <c r="AB24" s="47">
        <f>IF(AA23&gt;Z23,1,0)</f>
        <v>0</v>
      </c>
    </row>
    <row r="25" spans="1:28" ht="12.75" customHeight="1">
      <c r="A25" s="31"/>
      <c r="B25" s="31"/>
      <c r="F25" s="48" t="s">
        <v>57</v>
      </c>
      <c r="G25" s="40"/>
      <c r="H25" s="34"/>
      <c r="I25" s="34"/>
      <c r="J25" s="48" t="s">
        <v>58</v>
      </c>
      <c r="K25" s="40"/>
      <c r="L25" s="34"/>
      <c r="M25" s="34"/>
      <c r="N25" s="48" t="s">
        <v>59</v>
      </c>
      <c r="O25" s="40"/>
      <c r="P25" s="34"/>
      <c r="Q25" s="34"/>
      <c r="R25" s="48" t="s">
        <v>60</v>
      </c>
      <c r="S25" s="40"/>
      <c r="T25" s="34"/>
      <c r="U25" s="34"/>
      <c r="V25" s="48" t="s">
        <v>57</v>
      </c>
      <c r="W25" s="40"/>
      <c r="X25" s="34"/>
      <c r="Y25" s="34"/>
      <c r="Z25" s="48" t="s">
        <v>61</v>
      </c>
      <c r="AA25" s="40"/>
    </row>
    <row r="26" spans="1:28" ht="12.75" customHeight="1">
      <c r="A26" s="31"/>
      <c r="B26" s="31"/>
    </row>
    <row r="27" spans="1:28" ht="12.75" customHeight="1">
      <c r="A27" s="31"/>
      <c r="B27" s="31"/>
      <c r="F27" s="3" t="s">
        <v>66</v>
      </c>
      <c r="S27" s="47" t="str">
        <f>Info!$C$14</f>
        <v>Court 2</v>
      </c>
    </row>
    <row r="28" spans="1:28" ht="12.75" customHeight="1">
      <c r="A28" s="31"/>
      <c r="B28" s="31"/>
      <c r="F28" s="3" t="s">
        <v>67</v>
      </c>
      <c r="S28" s="47" t="str">
        <f>Info!$C$13</f>
        <v>Court 1</v>
      </c>
    </row>
    <row r="29" spans="1:28" ht="12.75" customHeight="1">
      <c r="A29" s="31"/>
      <c r="B29" s="31"/>
      <c r="F29" s="3" t="s">
        <v>68</v>
      </c>
      <c r="W29" s="47" t="str">
        <f>Info!$C$15</f>
        <v>Court 3</v>
      </c>
    </row>
    <row r="30" spans="1:28" ht="12.75" customHeight="1">
      <c r="A30" s="31"/>
      <c r="B30" s="31"/>
      <c r="F30" s="3" t="s">
        <v>69</v>
      </c>
      <c r="S30" s="47" t="str">
        <f>Info!$C$16</f>
        <v>Court 4</v>
      </c>
    </row>
    <row r="31" spans="1:28" ht="12.75" customHeight="1">
      <c r="A31" s="31"/>
      <c r="B31" s="31"/>
    </row>
    <row r="32" spans="1:28" ht="12.75" customHeight="1">
      <c r="A32" s="31"/>
      <c r="B32" s="31"/>
    </row>
    <row r="33" spans="1:2" ht="12.75" customHeight="1">
      <c r="A33" s="31"/>
      <c r="B33" s="31"/>
    </row>
    <row r="34" spans="1:2" ht="12.75" customHeight="1">
      <c r="A34" s="31"/>
      <c r="B34" s="31"/>
    </row>
    <row r="35" spans="1:2" ht="12.75" customHeight="1">
      <c r="A35" s="31"/>
      <c r="B35" s="31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  <row r="80" spans="1:2" ht="12.75" customHeight="1">
      <c r="A80" s="31"/>
      <c r="B80" s="31"/>
    </row>
    <row r="81" spans="1:2" ht="12.75" customHeight="1">
      <c r="A81" s="31"/>
      <c r="B81" s="31"/>
    </row>
    <row r="82" spans="1:2" ht="12.75" customHeight="1">
      <c r="A82" s="31"/>
      <c r="B82" s="31"/>
    </row>
    <row r="83" spans="1:2" ht="12.75" customHeight="1">
      <c r="A83" s="31"/>
      <c r="B83" s="31"/>
    </row>
    <row r="84" spans="1:2" ht="12.75" customHeight="1">
      <c r="A84" s="31"/>
      <c r="B84" s="31"/>
    </row>
    <row r="85" spans="1:2" ht="12.75" customHeight="1">
      <c r="A85" s="31"/>
      <c r="B85" s="31"/>
    </row>
    <row r="86" spans="1:2" ht="12.75" customHeight="1">
      <c r="A86" s="31"/>
      <c r="B86" s="31"/>
    </row>
    <row r="87" spans="1:2" ht="12.75" customHeight="1">
      <c r="A87" s="31"/>
      <c r="B87" s="31"/>
    </row>
    <row r="88" spans="1:2" ht="12.75" customHeight="1">
      <c r="A88" s="31"/>
      <c r="B88" s="31"/>
    </row>
    <row r="89" spans="1:2" ht="12.75" customHeight="1">
      <c r="A89" s="31"/>
      <c r="B89" s="31"/>
    </row>
    <row r="90" spans="1:2" ht="12.75" customHeight="1">
      <c r="A90" s="31"/>
      <c r="B90" s="31"/>
    </row>
    <row r="91" spans="1:2" ht="12.75" customHeight="1">
      <c r="A91" s="31"/>
      <c r="B91" s="31"/>
    </row>
    <row r="92" spans="1:2" ht="12.75" customHeight="1">
      <c r="A92" s="31"/>
      <c r="B92" s="31"/>
    </row>
    <row r="93" spans="1:2" ht="12.75" customHeight="1">
      <c r="A93" s="31"/>
      <c r="B93" s="31"/>
    </row>
    <row r="94" spans="1:2" ht="12.75" customHeight="1">
      <c r="A94" s="31"/>
      <c r="B94" s="31"/>
    </row>
    <row r="95" spans="1:2" ht="12.75" customHeight="1">
      <c r="A95" s="31"/>
      <c r="B95" s="31"/>
    </row>
    <row r="96" spans="1:2" ht="12.75" customHeight="1">
      <c r="A96" s="31"/>
      <c r="B96" s="31"/>
    </row>
    <row r="97" spans="1:2" ht="12.75" customHeight="1">
      <c r="A97" s="31"/>
      <c r="B97" s="31"/>
    </row>
    <row r="98" spans="1:2" ht="12.75" customHeight="1">
      <c r="A98" s="31"/>
      <c r="B98" s="31"/>
    </row>
    <row r="99" spans="1:2" ht="12.75" customHeight="1">
      <c r="A99" s="31"/>
      <c r="B99" s="31"/>
    </row>
    <row r="100" spans="1:2" ht="12.75" customHeight="1">
      <c r="A100" s="31"/>
      <c r="B100" s="31"/>
    </row>
    <row r="101" spans="1:2" ht="12.75" customHeight="1">
      <c r="A101" s="31"/>
      <c r="B101" s="31"/>
    </row>
    <row r="102" spans="1:2" ht="12.75" customHeight="1">
      <c r="A102" s="31"/>
      <c r="B102" s="31"/>
    </row>
    <row r="103" spans="1:2" ht="12.75" customHeight="1">
      <c r="A103" s="31"/>
      <c r="B103" s="31"/>
    </row>
    <row r="104" spans="1:2" ht="12.75" customHeight="1">
      <c r="A104" s="31"/>
      <c r="B104" s="31"/>
    </row>
    <row r="105" spans="1:2" ht="12.75" customHeight="1">
      <c r="A105" s="31"/>
      <c r="B105" s="31"/>
    </row>
    <row r="106" spans="1:2" ht="12.75" customHeight="1">
      <c r="A106" s="31"/>
      <c r="B106" s="31"/>
    </row>
    <row r="107" spans="1:2" ht="12.75" customHeight="1">
      <c r="A107" s="31"/>
      <c r="B107" s="31"/>
    </row>
    <row r="108" spans="1:2" ht="12.75" customHeight="1">
      <c r="A108" s="31"/>
      <c r="B108" s="31"/>
    </row>
    <row r="109" spans="1:2" ht="12.75" customHeight="1">
      <c r="A109" s="31"/>
      <c r="B109" s="31"/>
    </row>
    <row r="110" spans="1:2" ht="12.75" customHeight="1">
      <c r="A110" s="31"/>
      <c r="B110" s="31"/>
    </row>
    <row r="111" spans="1:2" ht="12.75" customHeight="1">
      <c r="A111" s="31"/>
      <c r="B111" s="31"/>
    </row>
    <row r="112" spans="1:2" ht="12.75" customHeight="1">
      <c r="A112" s="31"/>
      <c r="B112" s="31"/>
    </row>
    <row r="113" spans="1:2" ht="12.75" customHeight="1">
      <c r="A113" s="31"/>
      <c r="B113" s="31"/>
    </row>
    <row r="114" spans="1:2" ht="12.75" customHeight="1">
      <c r="A114" s="31"/>
      <c r="B114" s="31"/>
    </row>
    <row r="115" spans="1:2" ht="12.75" customHeight="1">
      <c r="A115" s="31"/>
      <c r="B115" s="31"/>
    </row>
    <row r="116" spans="1:2" ht="12.75" customHeight="1">
      <c r="A116" s="31"/>
      <c r="B116" s="31"/>
    </row>
    <row r="117" spans="1:2" ht="12.75" customHeight="1">
      <c r="A117" s="31"/>
      <c r="B117" s="31"/>
    </row>
    <row r="118" spans="1:2" ht="12.75" customHeight="1">
      <c r="A118" s="31"/>
      <c r="B118" s="31"/>
    </row>
    <row r="119" spans="1:2" ht="12.75" customHeight="1">
      <c r="A119" s="31"/>
      <c r="B119" s="31"/>
    </row>
    <row r="120" spans="1:2" ht="12.75" customHeight="1">
      <c r="A120" s="31"/>
      <c r="B120" s="31"/>
    </row>
    <row r="121" spans="1:2" ht="12.75" customHeight="1">
      <c r="A121" s="31"/>
      <c r="B121" s="31"/>
    </row>
    <row r="122" spans="1:2" ht="12.75" customHeight="1">
      <c r="A122" s="31"/>
      <c r="B122" s="31"/>
    </row>
    <row r="123" spans="1:2" ht="12.75" customHeight="1">
      <c r="A123" s="31"/>
      <c r="B123" s="31"/>
    </row>
    <row r="124" spans="1:2" ht="12.75" customHeight="1">
      <c r="A124" s="31"/>
      <c r="B124" s="31"/>
    </row>
    <row r="125" spans="1:2" ht="12.75" customHeight="1">
      <c r="A125" s="31"/>
      <c r="B125" s="31"/>
    </row>
    <row r="126" spans="1:2" ht="12.75" customHeight="1">
      <c r="A126" s="31"/>
      <c r="B126" s="31"/>
    </row>
    <row r="127" spans="1:2" ht="12.75" customHeight="1">
      <c r="A127" s="31"/>
      <c r="B127" s="31"/>
    </row>
    <row r="128" spans="1:2" ht="12.75" customHeight="1">
      <c r="A128" s="31"/>
      <c r="B128" s="31"/>
    </row>
    <row r="129" spans="1:2" ht="12.75" customHeight="1">
      <c r="A129" s="31"/>
      <c r="B129" s="31"/>
    </row>
    <row r="130" spans="1:2" ht="12.75" customHeight="1">
      <c r="A130" s="31"/>
      <c r="B130" s="31"/>
    </row>
    <row r="131" spans="1:2" ht="12.75" customHeight="1">
      <c r="A131" s="31"/>
      <c r="B131" s="31"/>
    </row>
    <row r="132" spans="1:2" ht="12.75" customHeight="1">
      <c r="A132" s="31"/>
      <c r="B132" s="31"/>
    </row>
    <row r="133" spans="1:2" ht="12.75" customHeight="1">
      <c r="A133" s="31"/>
      <c r="B133" s="31"/>
    </row>
    <row r="134" spans="1:2" ht="12.75" customHeight="1">
      <c r="A134" s="31"/>
      <c r="B134" s="31"/>
    </row>
    <row r="135" spans="1:2" ht="12.75" customHeight="1">
      <c r="A135" s="31"/>
      <c r="B135" s="31"/>
    </row>
    <row r="136" spans="1:2" ht="12.75" customHeight="1">
      <c r="A136" s="31"/>
      <c r="B136" s="31"/>
    </row>
    <row r="137" spans="1:2" ht="12.75" customHeight="1">
      <c r="A137" s="31"/>
      <c r="B137" s="31"/>
    </row>
    <row r="138" spans="1:2" ht="12.75" customHeight="1">
      <c r="A138" s="31"/>
      <c r="B138" s="31"/>
    </row>
    <row r="139" spans="1:2" ht="12.75" customHeight="1">
      <c r="A139" s="31"/>
      <c r="B139" s="31"/>
    </row>
    <row r="140" spans="1:2" ht="12.75" customHeight="1">
      <c r="A140" s="31"/>
      <c r="B140" s="31"/>
    </row>
    <row r="141" spans="1:2" ht="12.75" customHeight="1">
      <c r="A141" s="31"/>
      <c r="B141" s="31"/>
    </row>
    <row r="142" spans="1:2" ht="12.75" customHeight="1">
      <c r="A142" s="31"/>
      <c r="B142" s="31"/>
    </row>
    <row r="143" spans="1:2" ht="12.75" customHeight="1">
      <c r="A143" s="31"/>
      <c r="B143" s="31"/>
    </row>
    <row r="144" spans="1:2" ht="12.75" customHeight="1">
      <c r="A144" s="31"/>
      <c r="B144" s="31"/>
    </row>
    <row r="145" spans="1:2" ht="12.75" customHeight="1">
      <c r="A145" s="31"/>
      <c r="B145" s="31"/>
    </row>
    <row r="146" spans="1:2" ht="12.75" customHeight="1">
      <c r="A146" s="31"/>
      <c r="B146" s="31"/>
    </row>
    <row r="147" spans="1:2" ht="12.75" customHeight="1">
      <c r="A147" s="31"/>
      <c r="B147" s="31"/>
    </row>
    <row r="148" spans="1:2" ht="12.75" customHeight="1">
      <c r="A148" s="31"/>
      <c r="B148" s="31"/>
    </row>
    <row r="149" spans="1:2" ht="12.75" customHeight="1">
      <c r="A149" s="31"/>
      <c r="B149" s="31"/>
    </row>
    <row r="150" spans="1:2" ht="12.75" customHeight="1">
      <c r="A150" s="31"/>
      <c r="B150" s="31"/>
    </row>
    <row r="151" spans="1:2" ht="12.75" customHeight="1">
      <c r="A151" s="31"/>
      <c r="B151" s="31"/>
    </row>
    <row r="152" spans="1:2" ht="12.75" customHeight="1">
      <c r="A152" s="31"/>
      <c r="B152" s="31"/>
    </row>
    <row r="153" spans="1:2" ht="12.75" customHeight="1">
      <c r="A153" s="31"/>
      <c r="B153" s="31"/>
    </row>
    <row r="154" spans="1:2" ht="12.75" customHeight="1">
      <c r="A154" s="31"/>
      <c r="B154" s="31"/>
    </row>
    <row r="155" spans="1:2" ht="12.75" customHeight="1">
      <c r="A155" s="31"/>
      <c r="B155" s="31"/>
    </row>
    <row r="156" spans="1:2" ht="12.75" customHeight="1">
      <c r="A156" s="31"/>
      <c r="B156" s="31"/>
    </row>
    <row r="157" spans="1:2" ht="12.75" customHeight="1">
      <c r="A157" s="31"/>
      <c r="B157" s="31"/>
    </row>
    <row r="158" spans="1:2" ht="12.75" customHeight="1">
      <c r="A158" s="31"/>
      <c r="B158" s="31"/>
    </row>
    <row r="159" spans="1:2" ht="12.75" customHeight="1">
      <c r="A159" s="31"/>
      <c r="B159" s="31"/>
    </row>
    <row r="160" spans="1:2" ht="12.75" customHeight="1">
      <c r="A160" s="31"/>
      <c r="B160" s="31"/>
    </row>
    <row r="161" spans="1:2" ht="12.75" customHeight="1">
      <c r="A161" s="31"/>
      <c r="B161" s="31"/>
    </row>
    <row r="162" spans="1:2" ht="12.75" customHeight="1">
      <c r="A162" s="31"/>
      <c r="B162" s="31"/>
    </row>
    <row r="163" spans="1:2" ht="12.75" customHeight="1">
      <c r="A163" s="31"/>
      <c r="B163" s="31"/>
    </row>
    <row r="164" spans="1:2" ht="12.75" customHeight="1">
      <c r="A164" s="31"/>
      <c r="B164" s="31"/>
    </row>
    <row r="165" spans="1:2" ht="12.75" customHeight="1">
      <c r="A165" s="31"/>
      <c r="B165" s="31"/>
    </row>
    <row r="166" spans="1:2" ht="12.75" customHeight="1">
      <c r="A166" s="31"/>
      <c r="B166" s="31"/>
    </row>
    <row r="167" spans="1:2" ht="12.75" customHeight="1">
      <c r="A167" s="31"/>
      <c r="B167" s="31"/>
    </row>
    <row r="168" spans="1:2" ht="12.75" customHeight="1">
      <c r="A168" s="31"/>
      <c r="B168" s="31"/>
    </row>
    <row r="169" spans="1:2" ht="12.75" customHeight="1">
      <c r="A169" s="31"/>
      <c r="B169" s="31"/>
    </row>
    <row r="170" spans="1:2" ht="12.75" customHeight="1">
      <c r="A170" s="31"/>
      <c r="B170" s="31"/>
    </row>
    <row r="171" spans="1:2" ht="12.75" customHeight="1">
      <c r="A171" s="31"/>
      <c r="B171" s="31"/>
    </row>
    <row r="172" spans="1:2" ht="12.75" customHeight="1">
      <c r="A172" s="31"/>
      <c r="B172" s="31"/>
    </row>
    <row r="173" spans="1:2" ht="12.75" customHeight="1">
      <c r="A173" s="31"/>
      <c r="B173" s="31"/>
    </row>
    <row r="174" spans="1:2" ht="12.75" customHeight="1">
      <c r="A174" s="31"/>
      <c r="B174" s="31"/>
    </row>
    <row r="175" spans="1:2" ht="12.75" customHeight="1">
      <c r="A175" s="31"/>
      <c r="B175" s="31"/>
    </row>
    <row r="176" spans="1:2" ht="12.75" customHeight="1">
      <c r="A176" s="31"/>
      <c r="B176" s="31"/>
    </row>
    <row r="177" spans="1:2" ht="12.75" customHeight="1">
      <c r="A177" s="31"/>
      <c r="B177" s="31"/>
    </row>
    <row r="178" spans="1:2" ht="12.75" customHeight="1">
      <c r="A178" s="31"/>
      <c r="B178" s="31"/>
    </row>
    <row r="179" spans="1:2" ht="12.75" customHeight="1">
      <c r="A179" s="31"/>
      <c r="B179" s="31"/>
    </row>
    <row r="180" spans="1:2" ht="12.75" customHeight="1">
      <c r="A180" s="31"/>
      <c r="B180" s="31"/>
    </row>
    <row r="181" spans="1:2" ht="12.75" customHeight="1">
      <c r="A181" s="31"/>
      <c r="B181" s="31"/>
    </row>
    <row r="182" spans="1:2" ht="12.75" customHeight="1">
      <c r="A182" s="31"/>
      <c r="B182" s="31"/>
    </row>
    <row r="183" spans="1:2" ht="12.75" customHeight="1">
      <c r="A183" s="31"/>
      <c r="B183" s="31"/>
    </row>
    <row r="184" spans="1:2" ht="12.75" customHeight="1">
      <c r="A184" s="31"/>
      <c r="B184" s="31"/>
    </row>
    <row r="185" spans="1:2" ht="12.75" customHeight="1">
      <c r="A185" s="31"/>
      <c r="B185" s="31"/>
    </row>
    <row r="186" spans="1:2" ht="12.75" customHeight="1">
      <c r="A186" s="31"/>
      <c r="B186" s="31"/>
    </row>
    <row r="187" spans="1:2" ht="12.75" customHeight="1">
      <c r="A187" s="31"/>
      <c r="B187" s="31"/>
    </row>
    <row r="188" spans="1:2" ht="12.75" customHeight="1">
      <c r="A188" s="31"/>
      <c r="B188" s="31"/>
    </row>
    <row r="189" spans="1:2" ht="12.75" customHeight="1">
      <c r="A189" s="31"/>
      <c r="B189" s="31"/>
    </row>
    <row r="190" spans="1:2" ht="12.75" customHeight="1">
      <c r="A190" s="31"/>
      <c r="B190" s="31"/>
    </row>
    <row r="191" spans="1:2" ht="12.75" customHeight="1">
      <c r="A191" s="31"/>
      <c r="B191" s="31"/>
    </row>
    <row r="192" spans="1:2" ht="12.75" customHeight="1">
      <c r="A192" s="31"/>
      <c r="B192" s="31"/>
    </row>
    <row r="193" spans="1:2" ht="12.75" customHeight="1">
      <c r="A193" s="31"/>
      <c r="B193" s="31"/>
    </row>
    <row r="194" spans="1:2" ht="12.75" customHeight="1">
      <c r="A194" s="31"/>
      <c r="B194" s="31"/>
    </row>
    <row r="195" spans="1:2" ht="12.75" customHeight="1">
      <c r="A195" s="31"/>
      <c r="B195" s="31"/>
    </row>
    <row r="196" spans="1:2" ht="12.75" customHeight="1">
      <c r="A196" s="31"/>
      <c r="B196" s="31"/>
    </row>
    <row r="197" spans="1:2" ht="12.75" customHeight="1">
      <c r="A197" s="31"/>
      <c r="B197" s="31"/>
    </row>
    <row r="198" spans="1:2" ht="12.75" customHeight="1">
      <c r="A198" s="31"/>
      <c r="B198" s="31"/>
    </row>
    <row r="199" spans="1:2" ht="12.75" customHeight="1">
      <c r="A199" s="31"/>
      <c r="B199" s="31"/>
    </row>
    <row r="200" spans="1:2" ht="12.75" customHeight="1">
      <c r="A200" s="31"/>
      <c r="B200" s="31"/>
    </row>
    <row r="201" spans="1:2" ht="12.75" customHeight="1">
      <c r="A201" s="31"/>
      <c r="B201" s="31"/>
    </row>
    <row r="202" spans="1:2" ht="12.75" customHeight="1">
      <c r="A202" s="31"/>
      <c r="B202" s="31"/>
    </row>
    <row r="203" spans="1:2" ht="12.75" customHeight="1">
      <c r="A203" s="31"/>
      <c r="B203" s="31"/>
    </row>
    <row r="204" spans="1:2" ht="12.75" customHeight="1">
      <c r="A204" s="31"/>
      <c r="B204" s="31"/>
    </row>
    <row r="205" spans="1:2" ht="12.75" customHeight="1">
      <c r="A205" s="31"/>
      <c r="B205" s="31"/>
    </row>
    <row r="206" spans="1:2" ht="12.75" customHeight="1">
      <c r="A206" s="31"/>
      <c r="B206" s="31"/>
    </row>
    <row r="207" spans="1:2" ht="12.75" customHeight="1">
      <c r="A207" s="31"/>
      <c r="B207" s="31"/>
    </row>
    <row r="208" spans="1:2" ht="12.75" customHeight="1">
      <c r="A208" s="31"/>
      <c r="B208" s="31"/>
    </row>
    <row r="209" spans="1:2" ht="12.75" customHeight="1">
      <c r="A209" s="31"/>
      <c r="B209" s="31"/>
    </row>
    <row r="210" spans="1:2" ht="12.75" customHeight="1">
      <c r="A210" s="31"/>
      <c r="B210" s="31"/>
    </row>
    <row r="211" spans="1:2" ht="12.75" customHeight="1">
      <c r="A211" s="31"/>
      <c r="B211" s="31"/>
    </row>
    <row r="212" spans="1:2" ht="12.75" customHeight="1">
      <c r="A212" s="31"/>
      <c r="B212" s="31"/>
    </row>
    <row r="213" spans="1:2" ht="12.75" customHeight="1">
      <c r="A213" s="31"/>
      <c r="B213" s="31"/>
    </row>
    <row r="214" spans="1:2" ht="12.75" customHeight="1">
      <c r="A214" s="31"/>
      <c r="B214" s="31"/>
    </row>
    <row r="215" spans="1:2" ht="12.75" customHeight="1">
      <c r="A215" s="31"/>
      <c r="B215" s="31"/>
    </row>
    <row r="216" spans="1:2" ht="12.75" customHeight="1">
      <c r="A216" s="31"/>
      <c r="B216" s="31"/>
    </row>
    <row r="217" spans="1:2" ht="12.75" customHeight="1">
      <c r="A217" s="31"/>
      <c r="B217" s="31"/>
    </row>
    <row r="218" spans="1:2" ht="12.75" customHeight="1">
      <c r="A218" s="31"/>
      <c r="B218" s="31"/>
    </row>
    <row r="219" spans="1:2" ht="12.75" customHeight="1">
      <c r="A219" s="31"/>
      <c r="B219" s="31"/>
    </row>
    <row r="220" spans="1:2" ht="12.75" customHeight="1">
      <c r="A220" s="31"/>
      <c r="B220" s="31"/>
    </row>
    <row r="221" spans="1:2" ht="12.75" customHeight="1">
      <c r="A221" s="31"/>
      <c r="B221" s="31"/>
    </row>
    <row r="222" spans="1:2" ht="12.75" customHeight="1">
      <c r="A222" s="31"/>
      <c r="B222" s="31"/>
    </row>
    <row r="223" spans="1:2" ht="12.75" customHeight="1">
      <c r="A223" s="31"/>
      <c r="B223" s="31"/>
    </row>
    <row r="224" spans="1:2" ht="12.75" customHeight="1">
      <c r="A224" s="31"/>
      <c r="B224" s="31"/>
    </row>
    <row r="225" spans="1:2" ht="12.75" customHeight="1">
      <c r="A225" s="31"/>
      <c r="B225" s="31"/>
    </row>
    <row r="226" spans="1:2" ht="12.75" customHeight="1">
      <c r="A226" s="31"/>
      <c r="B226" s="31"/>
    </row>
    <row r="227" spans="1:2" ht="12.75" customHeight="1">
      <c r="A227" s="31"/>
      <c r="B227" s="31"/>
    </row>
    <row r="228" spans="1:2" ht="12.75" customHeight="1">
      <c r="A228" s="31"/>
      <c r="B228" s="31"/>
    </row>
    <row r="229" spans="1:2" ht="12.75" customHeight="1">
      <c r="A229" s="31"/>
      <c r="B229" s="31"/>
    </row>
    <row r="230" spans="1:2" ht="12.75" customHeight="1">
      <c r="A230" s="31"/>
      <c r="B230" s="31"/>
    </row>
    <row r="231" spans="1:2" ht="12.75" customHeight="1">
      <c r="A231" s="31"/>
      <c r="B231" s="31"/>
    </row>
    <row r="232" spans="1:2" ht="12.75" customHeight="1">
      <c r="A232" s="31"/>
      <c r="B232" s="31"/>
    </row>
    <row r="233" spans="1:2" ht="12.75" customHeight="1">
      <c r="A233" s="31"/>
      <c r="B233" s="31"/>
    </row>
    <row r="234" spans="1:2" ht="12.75" customHeight="1">
      <c r="A234" s="31"/>
      <c r="B234" s="31"/>
    </row>
    <row r="235" spans="1:2" ht="12.75" customHeight="1">
      <c r="A235" s="31"/>
      <c r="B235" s="31"/>
    </row>
    <row r="236" spans="1:2" ht="12.75" customHeight="1">
      <c r="A236" s="31"/>
      <c r="B236" s="31"/>
    </row>
    <row r="237" spans="1:2" ht="12.75" customHeight="1">
      <c r="A237" s="31"/>
      <c r="B237" s="31"/>
    </row>
    <row r="238" spans="1:2" ht="12.75" customHeight="1">
      <c r="A238" s="31"/>
      <c r="B238" s="31"/>
    </row>
    <row r="239" spans="1:2" ht="12.75" customHeight="1">
      <c r="A239" s="31"/>
      <c r="B239" s="31"/>
    </row>
    <row r="240" spans="1:2" ht="12.75" customHeight="1">
      <c r="A240" s="31"/>
      <c r="B240" s="31"/>
    </row>
    <row r="241" spans="1:2" ht="12.75" customHeight="1">
      <c r="A241" s="31"/>
      <c r="B241" s="31"/>
    </row>
    <row r="242" spans="1:2" ht="12.75" customHeight="1">
      <c r="A242" s="31"/>
      <c r="B242" s="31"/>
    </row>
    <row r="243" spans="1:2" ht="12.75" customHeight="1">
      <c r="A243" s="31"/>
      <c r="B243" s="31"/>
    </row>
    <row r="244" spans="1:2" ht="12.75" customHeight="1">
      <c r="A244" s="31"/>
      <c r="B244" s="31"/>
    </row>
    <row r="245" spans="1:2" ht="12.75" customHeight="1">
      <c r="A245" s="31"/>
      <c r="B245" s="31"/>
    </row>
    <row r="246" spans="1:2" ht="12.75" customHeight="1">
      <c r="A246" s="31"/>
      <c r="B246" s="31"/>
    </row>
    <row r="247" spans="1:2" ht="12.75" customHeight="1">
      <c r="A247" s="31"/>
      <c r="B247" s="31"/>
    </row>
    <row r="248" spans="1:2" ht="12.75" customHeight="1">
      <c r="A248" s="31"/>
      <c r="B248" s="31"/>
    </row>
    <row r="249" spans="1:2" ht="12.75" customHeight="1">
      <c r="A249" s="31"/>
      <c r="B249" s="31"/>
    </row>
    <row r="250" spans="1:2" ht="12.75" customHeight="1">
      <c r="A250" s="31"/>
      <c r="B250" s="31"/>
    </row>
    <row r="251" spans="1:2" ht="12.75" customHeight="1">
      <c r="A251" s="31"/>
      <c r="B251" s="31"/>
    </row>
    <row r="252" spans="1:2" ht="12.75" customHeight="1">
      <c r="A252" s="31"/>
      <c r="B252" s="31"/>
    </row>
    <row r="253" spans="1:2" ht="12.75" customHeight="1">
      <c r="A253" s="31"/>
      <c r="B253" s="31"/>
    </row>
    <row r="254" spans="1:2" ht="12.75" customHeight="1">
      <c r="A254" s="31"/>
      <c r="B254" s="31"/>
    </row>
    <row r="255" spans="1:2" ht="12.75" customHeight="1">
      <c r="A255" s="31"/>
      <c r="B255" s="31"/>
    </row>
    <row r="256" spans="1:2" ht="12.75" customHeight="1">
      <c r="A256" s="31"/>
      <c r="B256" s="31"/>
    </row>
    <row r="257" spans="1:2" ht="12.75" customHeight="1">
      <c r="A257" s="31"/>
      <c r="B257" s="31"/>
    </row>
    <row r="258" spans="1:2" ht="12.75" customHeight="1">
      <c r="A258" s="31"/>
      <c r="B258" s="31"/>
    </row>
    <row r="259" spans="1:2" ht="12.75" customHeight="1">
      <c r="A259" s="31"/>
      <c r="B259" s="31"/>
    </row>
    <row r="260" spans="1:2" ht="12.75" customHeight="1">
      <c r="A260" s="31"/>
      <c r="B260" s="31"/>
    </row>
    <row r="261" spans="1:2" ht="12.75" customHeight="1">
      <c r="A261" s="31"/>
      <c r="B261" s="31"/>
    </row>
    <row r="262" spans="1:2" ht="12.75" customHeight="1">
      <c r="A262" s="31"/>
      <c r="B262" s="31"/>
    </row>
    <row r="263" spans="1:2" ht="12.75" customHeight="1">
      <c r="A263" s="31"/>
      <c r="B263" s="31"/>
    </row>
    <row r="264" spans="1:2" ht="12.75" customHeight="1">
      <c r="A264" s="31"/>
      <c r="B264" s="31"/>
    </row>
    <row r="265" spans="1:2" ht="12.75" customHeight="1">
      <c r="A265" s="31"/>
      <c r="B265" s="31"/>
    </row>
    <row r="266" spans="1:2" ht="12.75" customHeight="1">
      <c r="A266" s="31"/>
      <c r="B266" s="31"/>
    </row>
    <row r="267" spans="1:2" ht="12.75" customHeight="1">
      <c r="A267" s="31"/>
      <c r="B267" s="31"/>
    </row>
    <row r="268" spans="1:2" ht="12.75" customHeight="1">
      <c r="A268" s="31"/>
      <c r="B268" s="31"/>
    </row>
    <row r="269" spans="1:2" ht="12.75" customHeight="1">
      <c r="A269" s="31"/>
      <c r="B269" s="31"/>
    </row>
    <row r="270" spans="1:2" ht="12.75" customHeight="1">
      <c r="A270" s="31"/>
      <c r="B270" s="31"/>
    </row>
    <row r="271" spans="1:2" ht="12.75" customHeight="1">
      <c r="A271" s="31"/>
      <c r="B271" s="31"/>
    </row>
    <row r="272" spans="1:2" ht="12.75" customHeight="1">
      <c r="A272" s="31"/>
      <c r="B272" s="31"/>
    </row>
    <row r="273" spans="1:2" ht="12.75" customHeight="1">
      <c r="A273" s="31"/>
      <c r="B273" s="31"/>
    </row>
    <row r="274" spans="1:2" ht="12.75" customHeight="1">
      <c r="A274" s="31"/>
      <c r="B274" s="31"/>
    </row>
    <row r="275" spans="1:2" ht="12.75" customHeight="1">
      <c r="A275" s="31"/>
      <c r="B275" s="31"/>
    </row>
    <row r="276" spans="1:2" ht="12.75" customHeight="1">
      <c r="A276" s="31"/>
      <c r="B276" s="31"/>
    </row>
    <row r="277" spans="1:2" ht="12.75" customHeight="1">
      <c r="A277" s="31"/>
      <c r="B277" s="31"/>
    </row>
    <row r="278" spans="1:2" ht="12.75" customHeight="1">
      <c r="A278" s="31"/>
      <c r="B278" s="31"/>
    </row>
    <row r="279" spans="1:2" ht="12.75" customHeight="1">
      <c r="A279" s="31"/>
      <c r="B279" s="31"/>
    </row>
    <row r="280" spans="1:2" ht="12.75" customHeight="1">
      <c r="A280" s="31"/>
      <c r="B280" s="31"/>
    </row>
    <row r="281" spans="1:2" ht="12.75" customHeight="1">
      <c r="A281" s="31"/>
      <c r="B281" s="31"/>
    </row>
    <row r="282" spans="1:2" ht="12.75" customHeight="1">
      <c r="A282" s="31"/>
      <c r="B282" s="31"/>
    </row>
    <row r="283" spans="1:2" ht="12.75" customHeight="1">
      <c r="A283" s="31"/>
      <c r="B283" s="31"/>
    </row>
    <row r="284" spans="1:2" ht="12.75" customHeight="1">
      <c r="A284" s="31"/>
      <c r="B284" s="31"/>
    </row>
    <row r="285" spans="1:2" ht="12.75" customHeight="1">
      <c r="A285" s="31"/>
      <c r="B285" s="31"/>
    </row>
    <row r="286" spans="1:2" ht="12.75" customHeight="1">
      <c r="A286" s="31"/>
      <c r="B286" s="31"/>
    </row>
    <row r="287" spans="1:2" ht="12.75" customHeight="1">
      <c r="A287" s="31"/>
      <c r="B287" s="31"/>
    </row>
    <row r="288" spans="1:2" ht="12.75" customHeight="1">
      <c r="A288" s="31"/>
      <c r="B288" s="31"/>
    </row>
    <row r="289" spans="1:2" ht="12.75" customHeight="1">
      <c r="A289" s="31"/>
      <c r="B289" s="31"/>
    </row>
    <row r="290" spans="1:2" ht="12.75" customHeight="1">
      <c r="A290" s="31"/>
      <c r="B290" s="31"/>
    </row>
    <row r="291" spans="1:2" ht="12.75" customHeight="1">
      <c r="A291" s="31"/>
      <c r="B291" s="31"/>
    </row>
    <row r="292" spans="1:2" ht="12.75" customHeight="1">
      <c r="A292" s="31"/>
      <c r="B292" s="31"/>
    </row>
    <row r="293" spans="1:2" ht="12.75" customHeight="1">
      <c r="A293" s="31"/>
      <c r="B293" s="31"/>
    </row>
    <row r="294" spans="1:2" ht="12.75" customHeight="1">
      <c r="A294" s="31"/>
      <c r="B294" s="31"/>
    </row>
    <row r="295" spans="1:2" ht="12.75" customHeight="1">
      <c r="A295" s="31"/>
      <c r="B295" s="31"/>
    </row>
    <row r="296" spans="1:2" ht="12.75" customHeight="1">
      <c r="A296" s="31"/>
      <c r="B296" s="31"/>
    </row>
    <row r="297" spans="1:2" ht="12.75" customHeight="1">
      <c r="A297" s="31"/>
      <c r="B297" s="31"/>
    </row>
    <row r="298" spans="1:2" ht="12.75" customHeight="1">
      <c r="A298" s="31"/>
      <c r="B298" s="31"/>
    </row>
    <row r="299" spans="1:2" ht="12.75" customHeight="1">
      <c r="A299" s="31"/>
      <c r="B299" s="31"/>
    </row>
    <row r="300" spans="1:2" ht="12.75" customHeight="1">
      <c r="A300" s="31"/>
      <c r="B300" s="31"/>
    </row>
    <row r="301" spans="1:2" ht="12.75" customHeight="1">
      <c r="A301" s="31"/>
      <c r="B301" s="31"/>
    </row>
    <row r="302" spans="1:2" ht="12.75" customHeight="1">
      <c r="A302" s="31"/>
      <c r="B302" s="31"/>
    </row>
    <row r="303" spans="1:2" ht="12.75" customHeight="1">
      <c r="A303" s="31"/>
      <c r="B303" s="31"/>
    </row>
    <row r="304" spans="1:2" ht="12.75" customHeight="1">
      <c r="A304" s="31"/>
      <c r="B304" s="31"/>
    </row>
    <row r="305" spans="1:2" ht="12.75" customHeight="1">
      <c r="A305" s="31"/>
      <c r="B305" s="31"/>
    </row>
    <row r="306" spans="1:2" ht="12.75" customHeight="1">
      <c r="A306" s="31"/>
      <c r="B306" s="31"/>
    </row>
    <row r="307" spans="1:2" ht="12.75" customHeight="1">
      <c r="A307" s="31"/>
      <c r="B307" s="31"/>
    </row>
    <row r="308" spans="1:2" ht="12.75" customHeight="1">
      <c r="A308" s="31"/>
      <c r="B308" s="31"/>
    </row>
    <row r="309" spans="1:2" ht="12.75" customHeight="1">
      <c r="A309" s="31"/>
      <c r="B309" s="31"/>
    </row>
    <row r="310" spans="1:2" ht="12.75" customHeight="1">
      <c r="A310" s="31"/>
      <c r="B310" s="31"/>
    </row>
    <row r="311" spans="1:2" ht="12.75" customHeight="1">
      <c r="A311" s="31"/>
      <c r="B311" s="31"/>
    </row>
    <row r="312" spans="1:2" ht="12.75" customHeight="1">
      <c r="A312" s="31"/>
      <c r="B312" s="31"/>
    </row>
    <row r="313" spans="1:2" ht="12.75" customHeight="1">
      <c r="A313" s="31"/>
      <c r="B313" s="31"/>
    </row>
    <row r="314" spans="1:2" ht="12.75" customHeight="1">
      <c r="A314" s="31"/>
      <c r="B314" s="31"/>
    </row>
    <row r="315" spans="1:2" ht="12.75" customHeight="1">
      <c r="A315" s="31"/>
      <c r="B315" s="31"/>
    </row>
    <row r="316" spans="1:2" ht="12.75" customHeight="1">
      <c r="A316" s="31"/>
      <c r="B316" s="31"/>
    </row>
    <row r="317" spans="1:2" ht="12.75" customHeight="1">
      <c r="A317" s="31"/>
      <c r="B317" s="31"/>
    </row>
    <row r="318" spans="1:2" ht="12.75" customHeight="1">
      <c r="A318" s="31"/>
      <c r="B318" s="31"/>
    </row>
    <row r="319" spans="1:2" ht="12.75" customHeight="1">
      <c r="A319" s="31"/>
      <c r="B319" s="31"/>
    </row>
    <row r="320" spans="1:2" ht="12.75" customHeight="1">
      <c r="A320" s="31"/>
      <c r="B320" s="31"/>
    </row>
    <row r="321" spans="1:2" ht="12.75" customHeight="1">
      <c r="A321" s="31"/>
      <c r="B321" s="31"/>
    </row>
    <row r="322" spans="1:2" ht="12.75" customHeight="1">
      <c r="A322" s="31"/>
      <c r="B322" s="31"/>
    </row>
    <row r="323" spans="1:2" ht="12.75" customHeight="1">
      <c r="A323" s="31"/>
      <c r="B323" s="31"/>
    </row>
    <row r="324" spans="1:2" ht="12.75" customHeight="1">
      <c r="A324" s="31"/>
      <c r="B324" s="31"/>
    </row>
    <row r="325" spans="1:2" ht="12.75" customHeight="1">
      <c r="A325" s="31"/>
      <c r="B325" s="31"/>
    </row>
    <row r="326" spans="1:2" ht="12.75" customHeight="1">
      <c r="A326" s="31"/>
      <c r="B326" s="31"/>
    </row>
    <row r="327" spans="1:2" ht="12.75" customHeight="1">
      <c r="A327" s="31"/>
      <c r="B327" s="31"/>
    </row>
    <row r="328" spans="1:2" ht="12.75" customHeight="1">
      <c r="A328" s="31"/>
      <c r="B328" s="31"/>
    </row>
    <row r="329" spans="1:2" ht="12.75" customHeight="1">
      <c r="A329" s="31"/>
      <c r="B329" s="31"/>
    </row>
    <row r="330" spans="1:2" ht="12.75" customHeight="1">
      <c r="A330" s="31"/>
      <c r="B330" s="31"/>
    </row>
    <row r="331" spans="1:2" ht="12.75" customHeight="1">
      <c r="A331" s="31"/>
      <c r="B331" s="31"/>
    </row>
    <row r="332" spans="1:2" ht="12.75" customHeight="1">
      <c r="A332" s="31"/>
      <c r="B332" s="31"/>
    </row>
    <row r="333" spans="1:2" ht="12.75" customHeight="1">
      <c r="A333" s="31"/>
      <c r="B333" s="31"/>
    </row>
    <row r="334" spans="1:2" ht="12.75" customHeight="1">
      <c r="A334" s="31"/>
      <c r="B334" s="31"/>
    </row>
    <row r="335" spans="1:2" ht="12.75" customHeight="1">
      <c r="A335" s="31"/>
      <c r="B335" s="31"/>
    </row>
    <row r="336" spans="1:2" ht="12.75" customHeight="1">
      <c r="A336" s="31"/>
      <c r="B336" s="31"/>
    </row>
    <row r="337" spans="1:2" ht="12.75" customHeight="1">
      <c r="A337" s="31"/>
      <c r="B337" s="31"/>
    </row>
    <row r="338" spans="1:2" ht="12.75" customHeight="1">
      <c r="A338" s="31"/>
      <c r="B338" s="31"/>
    </row>
    <row r="339" spans="1:2" ht="12.75" customHeight="1">
      <c r="A339" s="31"/>
      <c r="B339" s="31"/>
    </row>
    <row r="340" spans="1:2" ht="12.75" customHeight="1">
      <c r="A340" s="31"/>
      <c r="B340" s="31"/>
    </row>
    <row r="341" spans="1:2" ht="12.75" customHeight="1">
      <c r="A341" s="31"/>
      <c r="B341" s="31"/>
    </row>
    <row r="342" spans="1:2" ht="12.75" customHeight="1">
      <c r="A342" s="31"/>
      <c r="B342" s="31"/>
    </row>
    <row r="343" spans="1:2" ht="12.75" customHeight="1">
      <c r="A343" s="31"/>
      <c r="B343" s="31"/>
    </row>
    <row r="344" spans="1:2" ht="12.75" customHeight="1">
      <c r="A344" s="31"/>
      <c r="B344" s="31"/>
    </row>
    <row r="345" spans="1:2" ht="12.75" customHeight="1">
      <c r="A345" s="31"/>
      <c r="B345" s="31"/>
    </row>
    <row r="346" spans="1:2" ht="12.75" customHeight="1">
      <c r="A346" s="31"/>
      <c r="B346" s="31"/>
    </row>
    <row r="347" spans="1:2" ht="12.75" customHeight="1">
      <c r="A347" s="31"/>
      <c r="B347" s="31"/>
    </row>
    <row r="348" spans="1:2" ht="12.75" customHeight="1">
      <c r="A348" s="31"/>
      <c r="B348" s="31"/>
    </row>
    <row r="349" spans="1:2" ht="12.75" customHeight="1">
      <c r="A349" s="31"/>
      <c r="B349" s="31"/>
    </row>
    <row r="350" spans="1:2" ht="12.75" customHeight="1">
      <c r="A350" s="31"/>
      <c r="B350" s="31"/>
    </row>
    <row r="351" spans="1:2" ht="12.75" customHeight="1">
      <c r="A351" s="31"/>
      <c r="B351" s="31"/>
    </row>
    <row r="352" spans="1:2" ht="12.75" customHeight="1">
      <c r="A352" s="31"/>
      <c r="B352" s="31"/>
    </row>
    <row r="353" spans="1:2" ht="12.75" customHeight="1">
      <c r="A353" s="31"/>
      <c r="B353" s="31"/>
    </row>
    <row r="354" spans="1:2" ht="12.75" customHeight="1">
      <c r="A354" s="31"/>
      <c r="B354" s="31"/>
    </row>
    <row r="355" spans="1:2" ht="12.75" customHeight="1">
      <c r="A355" s="31"/>
      <c r="B355" s="31"/>
    </row>
    <row r="356" spans="1:2" ht="12.75" customHeight="1">
      <c r="A356" s="31"/>
      <c r="B356" s="31"/>
    </row>
    <row r="357" spans="1:2" ht="12.75" customHeight="1">
      <c r="A357" s="31"/>
      <c r="B357" s="31"/>
    </row>
    <row r="358" spans="1:2" ht="12.75" customHeight="1">
      <c r="A358" s="31"/>
      <c r="B358" s="31"/>
    </row>
    <row r="359" spans="1:2" ht="12.75" customHeight="1">
      <c r="A359" s="31"/>
      <c r="B359" s="31"/>
    </row>
    <row r="360" spans="1:2" ht="12.75" customHeight="1">
      <c r="A360" s="31"/>
      <c r="B360" s="31"/>
    </row>
    <row r="361" spans="1:2" ht="12.75" customHeight="1">
      <c r="A361" s="31"/>
      <c r="B361" s="31"/>
    </row>
    <row r="362" spans="1:2" ht="12.75" customHeight="1">
      <c r="A362" s="31"/>
      <c r="B362" s="31"/>
    </row>
    <row r="363" spans="1:2" ht="12.75" customHeight="1">
      <c r="A363" s="31"/>
      <c r="B363" s="31"/>
    </row>
    <row r="364" spans="1:2" ht="12.75" customHeight="1">
      <c r="A364" s="31"/>
      <c r="B364" s="31"/>
    </row>
    <row r="365" spans="1:2" ht="12.75" customHeight="1">
      <c r="A365" s="31"/>
      <c r="B365" s="31"/>
    </row>
    <row r="366" spans="1:2" ht="12.75" customHeight="1">
      <c r="A366" s="31"/>
      <c r="B366" s="31"/>
    </row>
    <row r="367" spans="1:2" ht="12.75" customHeight="1">
      <c r="A367" s="31"/>
      <c r="B367" s="31"/>
    </row>
    <row r="368" spans="1:2" ht="12.75" customHeight="1">
      <c r="A368" s="31"/>
      <c r="B368" s="31"/>
    </row>
    <row r="369" spans="1:2" ht="12.75" customHeight="1">
      <c r="A369" s="31"/>
      <c r="B369" s="31"/>
    </row>
    <row r="370" spans="1:2" ht="12.75" customHeight="1">
      <c r="A370" s="31"/>
      <c r="B370" s="31"/>
    </row>
    <row r="371" spans="1:2" ht="12.75" customHeight="1">
      <c r="A371" s="31"/>
      <c r="B371" s="31"/>
    </row>
    <row r="372" spans="1:2" ht="12.75" customHeight="1">
      <c r="A372" s="31"/>
      <c r="B372" s="31"/>
    </row>
    <row r="373" spans="1:2" ht="12.75" customHeight="1">
      <c r="A373" s="31"/>
      <c r="B373" s="31"/>
    </row>
    <row r="374" spans="1:2" ht="12.75" customHeight="1">
      <c r="A374" s="31"/>
      <c r="B374" s="31"/>
    </row>
    <row r="375" spans="1:2" ht="12.75" customHeight="1">
      <c r="A375" s="31"/>
      <c r="B375" s="31"/>
    </row>
    <row r="376" spans="1:2" ht="12.75" customHeight="1">
      <c r="A376" s="31"/>
      <c r="B376" s="31"/>
    </row>
    <row r="377" spans="1:2" ht="12.75" customHeight="1">
      <c r="A377" s="31"/>
      <c r="B377" s="31"/>
    </row>
    <row r="378" spans="1:2" ht="12.75" customHeight="1">
      <c r="A378" s="31"/>
      <c r="B378" s="31"/>
    </row>
    <row r="379" spans="1:2" ht="12.75" customHeight="1">
      <c r="A379" s="31"/>
      <c r="B379" s="31"/>
    </row>
    <row r="380" spans="1:2" ht="12.75" customHeight="1">
      <c r="A380" s="31"/>
      <c r="B380" s="31"/>
    </row>
    <row r="381" spans="1:2" ht="12.75" customHeight="1">
      <c r="A381" s="31"/>
      <c r="B381" s="31"/>
    </row>
    <row r="382" spans="1:2" ht="12.75" customHeight="1">
      <c r="A382" s="31"/>
      <c r="B382" s="31"/>
    </row>
    <row r="383" spans="1:2" ht="12.75" customHeight="1">
      <c r="A383" s="31"/>
      <c r="B383" s="31"/>
    </row>
    <row r="384" spans="1:2" ht="12.75" customHeight="1">
      <c r="A384" s="31"/>
      <c r="B384" s="31"/>
    </row>
    <row r="385" spans="1:2" ht="12.75" customHeight="1">
      <c r="A385" s="31"/>
      <c r="B385" s="31"/>
    </row>
    <row r="386" spans="1:2" ht="12.75" customHeight="1">
      <c r="A386" s="31"/>
      <c r="B386" s="31"/>
    </row>
    <row r="387" spans="1:2" ht="12.75" customHeight="1">
      <c r="A387" s="31"/>
      <c r="B387" s="31"/>
    </row>
    <row r="388" spans="1:2" ht="12.75" customHeight="1">
      <c r="A388" s="31"/>
      <c r="B388" s="31"/>
    </row>
    <row r="389" spans="1:2" ht="12.75" customHeight="1">
      <c r="A389" s="31"/>
      <c r="B389" s="31"/>
    </row>
    <row r="390" spans="1:2" ht="12.75" customHeight="1">
      <c r="A390" s="31"/>
      <c r="B390" s="31"/>
    </row>
    <row r="391" spans="1:2" ht="12.75" customHeight="1">
      <c r="A391" s="31"/>
      <c r="B391" s="31"/>
    </row>
    <row r="392" spans="1:2" ht="12.75" customHeight="1">
      <c r="A392" s="31"/>
      <c r="B392" s="31"/>
    </row>
    <row r="393" spans="1:2" ht="12.75" customHeight="1">
      <c r="A393" s="31"/>
      <c r="B393" s="31"/>
    </row>
    <row r="394" spans="1:2" ht="12.75" customHeight="1">
      <c r="A394" s="31"/>
      <c r="B394" s="31"/>
    </row>
    <row r="395" spans="1:2" ht="12.75" customHeight="1">
      <c r="A395" s="31"/>
      <c r="B395" s="31"/>
    </row>
    <row r="396" spans="1:2" ht="12.75" customHeight="1">
      <c r="A396" s="31"/>
      <c r="B396" s="31"/>
    </row>
    <row r="397" spans="1:2" ht="12.75" customHeight="1">
      <c r="A397" s="31"/>
      <c r="B397" s="31"/>
    </row>
    <row r="398" spans="1:2" ht="12.75" customHeight="1">
      <c r="A398" s="31"/>
      <c r="B398" s="31"/>
    </row>
    <row r="399" spans="1:2" ht="12.75" customHeight="1">
      <c r="A399" s="31"/>
      <c r="B399" s="31"/>
    </row>
    <row r="400" spans="1:2" ht="12.75" customHeight="1">
      <c r="A400" s="31"/>
      <c r="B400" s="31"/>
    </row>
    <row r="401" spans="1:2" ht="12.75" customHeight="1">
      <c r="A401" s="31"/>
      <c r="B401" s="31"/>
    </row>
    <row r="402" spans="1:2" ht="12.75" customHeight="1">
      <c r="A402" s="31"/>
      <c r="B402" s="31"/>
    </row>
    <row r="403" spans="1:2" ht="12.75" customHeight="1">
      <c r="A403" s="31"/>
      <c r="B403" s="31"/>
    </row>
    <row r="404" spans="1:2" ht="12.75" customHeight="1">
      <c r="A404" s="31"/>
      <c r="B404" s="31"/>
    </row>
    <row r="405" spans="1:2" ht="12.75" customHeight="1">
      <c r="A405" s="31"/>
      <c r="B405" s="31"/>
    </row>
    <row r="406" spans="1:2" ht="12.75" customHeight="1">
      <c r="A406" s="31"/>
      <c r="B406" s="31"/>
    </row>
    <row r="407" spans="1:2" ht="12.75" customHeight="1">
      <c r="A407" s="31"/>
      <c r="B407" s="31"/>
    </row>
    <row r="408" spans="1:2" ht="12.75" customHeight="1">
      <c r="A408" s="31"/>
      <c r="B408" s="31"/>
    </row>
    <row r="409" spans="1:2" ht="12.75" customHeight="1">
      <c r="A409" s="31"/>
      <c r="B409" s="31"/>
    </row>
    <row r="410" spans="1:2" ht="12.75" customHeight="1">
      <c r="A410" s="31"/>
      <c r="B410" s="31"/>
    </row>
    <row r="411" spans="1:2" ht="12.75" customHeight="1">
      <c r="A411" s="31"/>
      <c r="B411" s="31"/>
    </row>
    <row r="412" spans="1:2" ht="12.75" customHeight="1">
      <c r="A412" s="31"/>
      <c r="B412" s="31"/>
    </row>
    <row r="413" spans="1:2" ht="12.75" customHeight="1">
      <c r="A413" s="31"/>
      <c r="B413" s="31"/>
    </row>
    <row r="414" spans="1:2" ht="12.75" customHeight="1">
      <c r="A414" s="31"/>
      <c r="B414" s="31"/>
    </row>
    <row r="415" spans="1:2" ht="12.75" customHeight="1">
      <c r="A415" s="31"/>
      <c r="B415" s="31"/>
    </row>
    <row r="416" spans="1:2" ht="12.75" customHeight="1">
      <c r="A416" s="31"/>
      <c r="B416" s="31"/>
    </row>
    <row r="417" spans="1:2" ht="12.75" customHeight="1">
      <c r="A417" s="31"/>
      <c r="B417" s="31"/>
    </row>
    <row r="418" spans="1:2" ht="12.75" customHeight="1">
      <c r="A418" s="31"/>
      <c r="B418" s="31"/>
    </row>
    <row r="419" spans="1:2" ht="12.75" customHeight="1">
      <c r="A419" s="31"/>
      <c r="B419" s="31"/>
    </row>
    <row r="420" spans="1:2" ht="12.75" customHeight="1">
      <c r="A420" s="31"/>
      <c r="B420" s="31"/>
    </row>
    <row r="421" spans="1:2" ht="12.75" customHeight="1">
      <c r="A421" s="31"/>
      <c r="B421" s="31"/>
    </row>
    <row r="422" spans="1:2" ht="12.75" customHeight="1">
      <c r="A422" s="31"/>
      <c r="B422" s="31"/>
    </row>
    <row r="423" spans="1:2" ht="12.75" customHeight="1">
      <c r="A423" s="31"/>
      <c r="B423" s="31"/>
    </row>
    <row r="424" spans="1:2" ht="12.75" customHeight="1">
      <c r="A424" s="31"/>
      <c r="B424" s="31"/>
    </row>
    <row r="425" spans="1:2" ht="12.75" customHeight="1">
      <c r="A425" s="31"/>
      <c r="B425" s="31"/>
    </row>
    <row r="426" spans="1:2" ht="12.75" customHeight="1">
      <c r="A426" s="31"/>
      <c r="B426" s="31"/>
    </row>
    <row r="427" spans="1:2" ht="12.75" customHeight="1">
      <c r="A427" s="31"/>
      <c r="B427" s="31"/>
    </row>
    <row r="428" spans="1:2" ht="12.75" customHeight="1">
      <c r="A428" s="31"/>
      <c r="B428" s="31"/>
    </row>
    <row r="429" spans="1:2" ht="12.75" customHeight="1">
      <c r="A429" s="31"/>
      <c r="B429" s="31"/>
    </row>
    <row r="430" spans="1:2" ht="12.75" customHeight="1">
      <c r="A430" s="31"/>
      <c r="B430" s="31"/>
    </row>
    <row r="431" spans="1:2" ht="12.75" customHeight="1">
      <c r="A431" s="31"/>
      <c r="B431" s="31"/>
    </row>
    <row r="432" spans="1:2" ht="12.75" customHeight="1">
      <c r="A432" s="31"/>
      <c r="B432" s="31"/>
    </row>
    <row r="433" spans="1:2" ht="12.75" customHeight="1">
      <c r="A433" s="31"/>
      <c r="B433" s="31"/>
    </row>
    <row r="434" spans="1:2" ht="12.75" customHeight="1">
      <c r="A434" s="31"/>
      <c r="B434" s="31"/>
    </row>
    <row r="435" spans="1:2" ht="12.75" customHeight="1">
      <c r="A435" s="31"/>
      <c r="B435" s="31"/>
    </row>
    <row r="436" spans="1:2" ht="12.75" customHeight="1">
      <c r="A436" s="31"/>
      <c r="B436" s="31"/>
    </row>
    <row r="437" spans="1:2" ht="12.75" customHeight="1">
      <c r="A437" s="31"/>
      <c r="B437" s="31"/>
    </row>
    <row r="438" spans="1:2" ht="12.75" customHeight="1">
      <c r="A438" s="31"/>
      <c r="B438" s="31"/>
    </row>
    <row r="439" spans="1:2" ht="12.75" customHeight="1">
      <c r="A439" s="31"/>
      <c r="B439" s="31"/>
    </row>
    <row r="440" spans="1:2" ht="12.75" customHeight="1">
      <c r="A440" s="31"/>
      <c r="B440" s="31"/>
    </row>
    <row r="441" spans="1:2" ht="12.75" customHeight="1">
      <c r="A441" s="31"/>
      <c r="B441" s="31"/>
    </row>
    <row r="442" spans="1:2" ht="12.75" customHeight="1">
      <c r="A442" s="31"/>
      <c r="B442" s="31"/>
    </row>
    <row r="443" spans="1:2" ht="12.75" customHeight="1">
      <c r="A443" s="31"/>
      <c r="B443" s="31"/>
    </row>
    <row r="444" spans="1:2" ht="12.75" customHeight="1">
      <c r="A444" s="31"/>
      <c r="B444" s="31"/>
    </row>
    <row r="445" spans="1:2" ht="12.75" customHeight="1">
      <c r="A445" s="31"/>
      <c r="B445" s="31"/>
    </row>
    <row r="446" spans="1:2" ht="12.75" customHeight="1">
      <c r="A446" s="31"/>
      <c r="B446" s="31"/>
    </row>
    <row r="447" spans="1:2" ht="12.75" customHeight="1">
      <c r="A447" s="31"/>
      <c r="B447" s="31"/>
    </row>
    <row r="448" spans="1:2" ht="12.75" customHeight="1">
      <c r="A448" s="31"/>
      <c r="B448" s="31"/>
    </row>
    <row r="449" spans="1:2" ht="12.75" customHeight="1">
      <c r="A449" s="31"/>
      <c r="B449" s="31"/>
    </row>
    <row r="450" spans="1:2" ht="12.75" customHeight="1">
      <c r="A450" s="31"/>
      <c r="B450" s="31"/>
    </row>
    <row r="451" spans="1:2" ht="12.75" customHeight="1">
      <c r="A451" s="31"/>
      <c r="B451" s="31"/>
    </row>
    <row r="452" spans="1:2" ht="12.75" customHeight="1">
      <c r="A452" s="31"/>
      <c r="B452" s="31"/>
    </row>
    <row r="453" spans="1:2" ht="12.75" customHeight="1">
      <c r="A453" s="31"/>
      <c r="B453" s="31"/>
    </row>
    <row r="454" spans="1:2" ht="12.75" customHeight="1">
      <c r="A454" s="31"/>
      <c r="B454" s="31"/>
    </row>
    <row r="455" spans="1:2" ht="12.75" customHeight="1">
      <c r="A455" s="31"/>
      <c r="B455" s="31"/>
    </row>
    <row r="456" spans="1:2" ht="12.75" customHeight="1">
      <c r="A456" s="31"/>
      <c r="B456" s="31"/>
    </row>
    <row r="457" spans="1:2" ht="12.75" customHeight="1">
      <c r="A457" s="31"/>
      <c r="B457" s="31"/>
    </row>
    <row r="458" spans="1:2" ht="12.75" customHeight="1">
      <c r="A458" s="31"/>
      <c r="B458" s="31"/>
    </row>
    <row r="459" spans="1:2" ht="12.75" customHeight="1">
      <c r="A459" s="31"/>
      <c r="B459" s="31"/>
    </row>
    <row r="460" spans="1:2" ht="12.75" customHeight="1">
      <c r="A460" s="31"/>
      <c r="B460" s="31"/>
    </row>
    <row r="461" spans="1:2" ht="12.75" customHeight="1">
      <c r="A461" s="31"/>
      <c r="B461" s="31"/>
    </row>
    <row r="462" spans="1:2" ht="12.75" customHeight="1">
      <c r="A462" s="31"/>
      <c r="B462" s="31"/>
    </row>
    <row r="463" spans="1:2" ht="12.75" customHeight="1">
      <c r="A463" s="31"/>
      <c r="B463" s="31"/>
    </row>
    <row r="464" spans="1:2" ht="12.75" customHeight="1">
      <c r="A464" s="31"/>
      <c r="B464" s="31"/>
    </row>
    <row r="465" spans="1:2" ht="12.75" customHeight="1">
      <c r="A465" s="31"/>
      <c r="B465" s="31"/>
    </row>
    <row r="466" spans="1:2" ht="12.75" customHeight="1">
      <c r="A466" s="31"/>
      <c r="B466" s="31"/>
    </row>
    <row r="467" spans="1:2" ht="12.75" customHeight="1">
      <c r="A467" s="31"/>
      <c r="B467" s="31"/>
    </row>
    <row r="468" spans="1:2" ht="12.75" customHeight="1">
      <c r="A468" s="31"/>
      <c r="B468" s="31"/>
    </row>
    <row r="469" spans="1:2" ht="12.75" customHeight="1">
      <c r="A469" s="31"/>
      <c r="B469" s="31"/>
    </row>
    <row r="470" spans="1:2" ht="12.75" customHeight="1">
      <c r="A470" s="31"/>
      <c r="B470" s="31"/>
    </row>
    <row r="471" spans="1:2" ht="12.75" customHeight="1">
      <c r="A471" s="31"/>
      <c r="B471" s="31"/>
    </row>
    <row r="472" spans="1:2" ht="12.75" customHeight="1">
      <c r="A472" s="31"/>
      <c r="B472" s="31"/>
    </row>
    <row r="473" spans="1:2" ht="12.75" customHeight="1">
      <c r="A473" s="31"/>
      <c r="B473" s="31"/>
    </row>
    <row r="474" spans="1:2" ht="12.75" customHeight="1">
      <c r="A474" s="31"/>
      <c r="B474" s="31"/>
    </row>
    <row r="475" spans="1:2" ht="12.75" customHeight="1">
      <c r="A475" s="31"/>
      <c r="B475" s="31"/>
    </row>
    <row r="476" spans="1:2" ht="12.75" customHeight="1">
      <c r="A476" s="31"/>
      <c r="B476" s="31"/>
    </row>
    <row r="477" spans="1:2" ht="12.75" customHeight="1">
      <c r="A477" s="31"/>
      <c r="B477" s="31"/>
    </row>
    <row r="478" spans="1:2" ht="12.75" customHeight="1">
      <c r="A478" s="31"/>
      <c r="B478" s="31"/>
    </row>
    <row r="479" spans="1:2" ht="12.75" customHeight="1">
      <c r="A479" s="31"/>
      <c r="B479" s="31"/>
    </row>
    <row r="480" spans="1:2" ht="12.75" customHeight="1">
      <c r="A480" s="31"/>
      <c r="B480" s="31"/>
    </row>
    <row r="481" spans="1:2" ht="12.75" customHeight="1">
      <c r="A481" s="31"/>
      <c r="B481" s="31"/>
    </row>
    <row r="482" spans="1:2" ht="12.75" customHeight="1">
      <c r="A482" s="31"/>
      <c r="B482" s="31"/>
    </row>
    <row r="483" spans="1:2" ht="12.75" customHeight="1">
      <c r="A483" s="31"/>
      <c r="B483" s="31"/>
    </row>
    <row r="484" spans="1:2" ht="12.75" customHeight="1">
      <c r="A484" s="31"/>
      <c r="B484" s="31"/>
    </row>
    <row r="485" spans="1:2" ht="12.75" customHeight="1">
      <c r="A485" s="31"/>
      <c r="B485" s="31"/>
    </row>
    <row r="486" spans="1:2" ht="12.75" customHeight="1">
      <c r="A486" s="31"/>
      <c r="B486" s="31"/>
    </row>
    <row r="487" spans="1:2" ht="12.75" customHeight="1">
      <c r="A487" s="31"/>
      <c r="B487" s="31"/>
    </row>
    <row r="488" spans="1:2" ht="12.75" customHeight="1">
      <c r="A488" s="31"/>
      <c r="B488" s="31"/>
    </row>
    <row r="489" spans="1:2" ht="12.75" customHeight="1">
      <c r="A489" s="31"/>
      <c r="B489" s="31"/>
    </row>
    <row r="490" spans="1:2" ht="12.75" customHeight="1">
      <c r="A490" s="31"/>
      <c r="B490" s="31"/>
    </row>
    <row r="491" spans="1:2" ht="12.75" customHeight="1">
      <c r="A491" s="31"/>
      <c r="B491" s="31"/>
    </row>
    <row r="492" spans="1:2" ht="12.75" customHeight="1">
      <c r="A492" s="31"/>
      <c r="B492" s="31"/>
    </row>
    <row r="493" spans="1:2" ht="12.75" customHeight="1">
      <c r="A493" s="31"/>
      <c r="B493" s="31"/>
    </row>
    <row r="494" spans="1:2" ht="12.75" customHeight="1">
      <c r="A494" s="31"/>
      <c r="B494" s="31"/>
    </row>
    <row r="495" spans="1:2" ht="12.75" customHeight="1">
      <c r="A495" s="31"/>
      <c r="B495" s="31"/>
    </row>
    <row r="496" spans="1:2" ht="12.75" customHeight="1">
      <c r="A496" s="31"/>
      <c r="B496" s="31"/>
    </row>
    <row r="497" spans="1:2" ht="12.75" customHeight="1">
      <c r="A497" s="31"/>
      <c r="B497" s="31"/>
    </row>
    <row r="498" spans="1:2" ht="12.75" customHeight="1">
      <c r="A498" s="31"/>
      <c r="B498" s="31"/>
    </row>
    <row r="499" spans="1:2" ht="12.75" customHeight="1">
      <c r="A499" s="31"/>
      <c r="B499" s="31"/>
    </row>
    <row r="500" spans="1:2" ht="12.75" customHeight="1">
      <c r="A500" s="31"/>
      <c r="B500" s="31"/>
    </row>
    <row r="501" spans="1:2" ht="12.75" customHeight="1">
      <c r="A501" s="31"/>
      <c r="B501" s="31"/>
    </row>
    <row r="502" spans="1:2" ht="12.75" customHeight="1">
      <c r="A502" s="31"/>
      <c r="B502" s="31"/>
    </row>
    <row r="503" spans="1:2" ht="12.75" customHeight="1">
      <c r="A503" s="31"/>
      <c r="B503" s="31"/>
    </row>
    <row r="504" spans="1:2" ht="12.75" customHeight="1">
      <c r="A504" s="31"/>
      <c r="B504" s="31"/>
    </row>
    <row r="505" spans="1:2" ht="12.75" customHeight="1">
      <c r="A505" s="31"/>
      <c r="B505" s="31"/>
    </row>
    <row r="506" spans="1:2" ht="12.75" customHeight="1">
      <c r="A506" s="31"/>
      <c r="B506" s="31"/>
    </row>
    <row r="507" spans="1:2" ht="12.75" customHeight="1">
      <c r="A507" s="31"/>
      <c r="B507" s="31"/>
    </row>
    <row r="508" spans="1:2" ht="12.75" customHeight="1">
      <c r="A508" s="31"/>
      <c r="B508" s="31"/>
    </row>
    <row r="509" spans="1:2" ht="12.75" customHeight="1">
      <c r="A509" s="31"/>
      <c r="B509" s="31"/>
    </row>
    <row r="510" spans="1:2" ht="12.75" customHeight="1">
      <c r="A510" s="31"/>
      <c r="B510" s="31"/>
    </row>
    <row r="511" spans="1:2" ht="12.75" customHeight="1">
      <c r="A511" s="31"/>
      <c r="B511" s="31"/>
    </row>
    <row r="512" spans="1:2" ht="12.75" customHeight="1">
      <c r="A512" s="31"/>
      <c r="B512" s="31"/>
    </row>
    <row r="513" spans="1:2" ht="12.75" customHeight="1">
      <c r="A513" s="31"/>
      <c r="B513" s="31"/>
    </row>
    <row r="514" spans="1:2" ht="12.75" customHeight="1">
      <c r="A514" s="31"/>
      <c r="B514" s="31"/>
    </row>
    <row r="515" spans="1:2" ht="12.75" customHeight="1">
      <c r="A515" s="31"/>
      <c r="B515" s="31"/>
    </row>
    <row r="516" spans="1:2" ht="12.75" customHeight="1">
      <c r="A516" s="31"/>
      <c r="B516" s="31"/>
    </row>
    <row r="517" spans="1:2" ht="12.75" customHeight="1">
      <c r="A517" s="31"/>
      <c r="B517" s="31"/>
    </row>
    <row r="518" spans="1:2" ht="12.75" customHeight="1">
      <c r="A518" s="31"/>
      <c r="B518" s="31"/>
    </row>
    <row r="519" spans="1:2" ht="12.75" customHeight="1">
      <c r="A519" s="31"/>
      <c r="B519" s="31"/>
    </row>
    <row r="520" spans="1:2" ht="12.75" customHeight="1">
      <c r="A520" s="31"/>
      <c r="B520" s="31"/>
    </row>
    <row r="521" spans="1:2" ht="12.75" customHeight="1">
      <c r="A521" s="31"/>
      <c r="B521" s="31"/>
    </row>
    <row r="522" spans="1:2" ht="12.75" customHeight="1">
      <c r="A522" s="31"/>
      <c r="B522" s="31"/>
    </row>
    <row r="523" spans="1:2" ht="12.75" customHeight="1">
      <c r="A523" s="31"/>
      <c r="B523" s="31"/>
    </row>
    <row r="524" spans="1:2" ht="12.75" customHeight="1">
      <c r="A524" s="31"/>
      <c r="B524" s="31"/>
    </row>
    <row r="525" spans="1:2" ht="12.75" customHeight="1">
      <c r="A525" s="31"/>
      <c r="B525" s="31"/>
    </row>
    <row r="526" spans="1:2" ht="12.75" customHeight="1">
      <c r="A526" s="31"/>
      <c r="B526" s="31"/>
    </row>
    <row r="527" spans="1:2" ht="12.75" customHeight="1">
      <c r="A527" s="31"/>
      <c r="B527" s="31"/>
    </row>
    <row r="528" spans="1:2" ht="12.75" customHeight="1">
      <c r="A528" s="31"/>
      <c r="B528" s="31"/>
    </row>
    <row r="529" spans="1:2" ht="12.75" customHeight="1">
      <c r="A529" s="31"/>
      <c r="B529" s="31"/>
    </row>
    <row r="530" spans="1:2" ht="12.75" customHeight="1">
      <c r="A530" s="31"/>
      <c r="B530" s="31"/>
    </row>
    <row r="531" spans="1:2" ht="12.75" customHeight="1">
      <c r="A531" s="31"/>
      <c r="B531" s="31"/>
    </row>
    <row r="532" spans="1:2" ht="12.75" customHeight="1">
      <c r="A532" s="31"/>
      <c r="B532" s="31"/>
    </row>
    <row r="533" spans="1:2" ht="12.75" customHeight="1">
      <c r="A533" s="31"/>
      <c r="B533" s="31"/>
    </row>
    <row r="534" spans="1:2" ht="12.75" customHeight="1">
      <c r="A534" s="31"/>
      <c r="B534" s="31"/>
    </row>
    <row r="535" spans="1:2" ht="12.75" customHeight="1">
      <c r="A535" s="31"/>
      <c r="B535" s="31"/>
    </row>
    <row r="536" spans="1:2" ht="12.75" customHeight="1">
      <c r="A536" s="31"/>
      <c r="B536" s="31"/>
    </row>
    <row r="537" spans="1:2" ht="12.75" customHeight="1">
      <c r="A537" s="31"/>
      <c r="B537" s="31"/>
    </row>
    <row r="538" spans="1:2" ht="12.75" customHeight="1">
      <c r="A538" s="31"/>
      <c r="B538" s="31"/>
    </row>
    <row r="539" spans="1:2" ht="12.75" customHeight="1">
      <c r="A539" s="31"/>
      <c r="B539" s="31"/>
    </row>
    <row r="540" spans="1:2" ht="12.75" customHeight="1">
      <c r="A540" s="31"/>
      <c r="B540" s="31"/>
    </row>
    <row r="541" spans="1:2" ht="12.75" customHeight="1">
      <c r="A541" s="31"/>
      <c r="B541" s="31"/>
    </row>
    <row r="542" spans="1:2" ht="12.75" customHeight="1">
      <c r="A542" s="31"/>
      <c r="B542" s="31"/>
    </row>
    <row r="543" spans="1:2" ht="12.75" customHeight="1">
      <c r="A543" s="31"/>
      <c r="B543" s="31"/>
    </row>
    <row r="544" spans="1:2" ht="12.75" customHeight="1">
      <c r="A544" s="31"/>
      <c r="B544" s="31"/>
    </row>
    <row r="545" spans="1:2" ht="12.75" customHeight="1">
      <c r="A545" s="31"/>
      <c r="B545" s="31"/>
    </row>
    <row r="546" spans="1:2" ht="12.75" customHeight="1">
      <c r="A546" s="31"/>
      <c r="B546" s="31"/>
    </row>
    <row r="547" spans="1:2" ht="12.75" customHeight="1">
      <c r="A547" s="31"/>
      <c r="B547" s="31"/>
    </row>
    <row r="548" spans="1:2" ht="12.75" customHeight="1">
      <c r="A548" s="31"/>
      <c r="B548" s="31"/>
    </row>
    <row r="549" spans="1:2" ht="12.75" customHeight="1">
      <c r="A549" s="31"/>
      <c r="B549" s="31"/>
    </row>
    <row r="550" spans="1:2" ht="12.75" customHeight="1">
      <c r="A550" s="31"/>
      <c r="B550" s="31"/>
    </row>
    <row r="551" spans="1:2" ht="12.75" customHeight="1">
      <c r="A551" s="31"/>
      <c r="B551" s="31"/>
    </row>
    <row r="552" spans="1:2" ht="12.75" customHeight="1">
      <c r="A552" s="31"/>
      <c r="B552" s="31"/>
    </row>
    <row r="553" spans="1:2" ht="12.75" customHeight="1">
      <c r="A553" s="31"/>
      <c r="B553" s="31"/>
    </row>
    <row r="554" spans="1:2" ht="12.75" customHeight="1">
      <c r="A554" s="31"/>
      <c r="B554" s="31"/>
    </row>
    <row r="555" spans="1:2" ht="12.75" customHeight="1">
      <c r="A555" s="31"/>
      <c r="B555" s="31"/>
    </row>
    <row r="556" spans="1:2" ht="12.75" customHeight="1">
      <c r="A556" s="31"/>
      <c r="B556" s="31"/>
    </row>
    <row r="557" spans="1:2" ht="12.75" customHeight="1">
      <c r="A557" s="31"/>
      <c r="B557" s="31"/>
    </row>
    <row r="558" spans="1:2" ht="12.75" customHeight="1">
      <c r="A558" s="31"/>
      <c r="B558" s="31"/>
    </row>
    <row r="559" spans="1:2" ht="12.75" customHeight="1">
      <c r="A559" s="31"/>
      <c r="B559" s="31"/>
    </row>
    <row r="560" spans="1:2" ht="12.75" customHeight="1">
      <c r="A560" s="31"/>
      <c r="B560" s="31"/>
    </row>
    <row r="561" spans="1:2" ht="12.75" customHeight="1">
      <c r="A561" s="31"/>
      <c r="B561" s="31"/>
    </row>
    <row r="562" spans="1:2" ht="12.75" customHeight="1">
      <c r="A562" s="31"/>
      <c r="B562" s="31"/>
    </row>
    <row r="563" spans="1:2" ht="12.75" customHeight="1">
      <c r="A563" s="31"/>
      <c r="B563" s="31"/>
    </row>
    <row r="564" spans="1:2" ht="12.75" customHeight="1">
      <c r="A564" s="31"/>
      <c r="B564" s="31"/>
    </row>
    <row r="565" spans="1:2" ht="12.75" customHeight="1">
      <c r="A565" s="31"/>
      <c r="B565" s="31"/>
    </row>
    <row r="566" spans="1:2" ht="12.75" customHeight="1">
      <c r="A566" s="31"/>
      <c r="B566" s="31"/>
    </row>
    <row r="567" spans="1:2" ht="12.75" customHeight="1">
      <c r="A567" s="31"/>
      <c r="B567" s="31"/>
    </row>
    <row r="568" spans="1:2" ht="12.75" customHeight="1">
      <c r="A568" s="31"/>
      <c r="B568" s="31"/>
    </row>
    <row r="569" spans="1:2" ht="12.75" customHeight="1">
      <c r="A569" s="31"/>
      <c r="B569" s="31"/>
    </row>
    <row r="570" spans="1:2" ht="12.75" customHeight="1">
      <c r="A570" s="31"/>
      <c r="B570" s="31"/>
    </row>
    <row r="571" spans="1:2" ht="12.75" customHeight="1">
      <c r="A571" s="31"/>
      <c r="B571" s="31"/>
    </row>
    <row r="572" spans="1:2" ht="12.75" customHeight="1">
      <c r="A572" s="31"/>
      <c r="B572" s="31"/>
    </row>
    <row r="573" spans="1:2" ht="12.75" customHeight="1">
      <c r="A573" s="31"/>
      <c r="B573" s="31"/>
    </row>
    <row r="574" spans="1:2" ht="12.75" customHeight="1">
      <c r="A574" s="31"/>
      <c r="B574" s="31"/>
    </row>
    <row r="575" spans="1:2" ht="12.75" customHeight="1">
      <c r="A575" s="31"/>
      <c r="B575" s="31"/>
    </row>
    <row r="576" spans="1:2" ht="12.75" customHeight="1">
      <c r="A576" s="31"/>
      <c r="B576" s="31"/>
    </row>
    <row r="577" spans="1:2" ht="12.75" customHeight="1">
      <c r="A577" s="31"/>
      <c r="B577" s="31"/>
    </row>
    <row r="578" spans="1:2" ht="12.75" customHeight="1">
      <c r="A578" s="31"/>
      <c r="B578" s="31"/>
    </row>
    <row r="579" spans="1:2" ht="12.75" customHeight="1">
      <c r="A579" s="31"/>
      <c r="B579" s="31"/>
    </row>
    <row r="580" spans="1:2" ht="12.75" customHeight="1">
      <c r="A580" s="31"/>
      <c r="B580" s="31"/>
    </row>
    <row r="581" spans="1:2" ht="12.75" customHeight="1">
      <c r="A581" s="31"/>
      <c r="B581" s="31"/>
    </row>
    <row r="582" spans="1:2" ht="12.75" customHeight="1">
      <c r="A582" s="31"/>
      <c r="B582" s="31"/>
    </row>
    <row r="583" spans="1:2" ht="12.75" customHeight="1">
      <c r="A583" s="31"/>
      <c r="B583" s="31"/>
    </row>
    <row r="584" spans="1:2" ht="12.75" customHeight="1">
      <c r="A584" s="31"/>
      <c r="B584" s="31"/>
    </row>
    <row r="585" spans="1:2" ht="12.75" customHeight="1">
      <c r="A585" s="31"/>
      <c r="B585" s="31"/>
    </row>
    <row r="586" spans="1:2" ht="12.75" customHeight="1">
      <c r="A586" s="31"/>
      <c r="B586" s="31"/>
    </row>
    <row r="587" spans="1:2" ht="12.75" customHeight="1">
      <c r="A587" s="31"/>
      <c r="B587" s="31"/>
    </row>
    <row r="588" spans="1:2" ht="12.75" customHeight="1">
      <c r="A588" s="31"/>
      <c r="B588" s="31"/>
    </row>
    <row r="589" spans="1:2" ht="12.75" customHeight="1">
      <c r="A589" s="31"/>
      <c r="B589" s="31"/>
    </row>
    <row r="590" spans="1:2" ht="12.75" customHeight="1">
      <c r="A590" s="31"/>
      <c r="B590" s="31"/>
    </row>
    <row r="591" spans="1:2" ht="12.75" customHeight="1">
      <c r="A591" s="31"/>
      <c r="B591" s="31"/>
    </row>
    <row r="592" spans="1:2" ht="12.75" customHeight="1">
      <c r="A592" s="31"/>
      <c r="B592" s="31"/>
    </row>
    <row r="593" spans="1:2" ht="12.75" customHeight="1">
      <c r="A593" s="31"/>
      <c r="B593" s="31"/>
    </row>
    <row r="594" spans="1:2" ht="12.75" customHeight="1">
      <c r="A594" s="31"/>
      <c r="B594" s="31"/>
    </row>
    <row r="595" spans="1:2" ht="12.75" customHeight="1">
      <c r="A595" s="31"/>
      <c r="B595" s="31"/>
    </row>
    <row r="596" spans="1:2" ht="12.75" customHeight="1">
      <c r="A596" s="31"/>
      <c r="B596" s="31"/>
    </row>
    <row r="597" spans="1:2" ht="12.75" customHeight="1">
      <c r="A597" s="31"/>
      <c r="B597" s="31"/>
    </row>
    <row r="598" spans="1:2" ht="12.75" customHeight="1">
      <c r="A598" s="31"/>
      <c r="B598" s="31"/>
    </row>
    <row r="599" spans="1:2" ht="12.75" customHeight="1">
      <c r="A599" s="31"/>
      <c r="B599" s="31"/>
    </row>
    <row r="600" spans="1:2" ht="12.75" customHeight="1">
      <c r="A600" s="31"/>
      <c r="B600" s="31"/>
    </row>
    <row r="601" spans="1:2" ht="12.75" customHeight="1">
      <c r="A601" s="31"/>
      <c r="B601" s="31"/>
    </row>
    <row r="602" spans="1:2" ht="12.75" customHeight="1">
      <c r="A602" s="31"/>
      <c r="B602" s="31"/>
    </row>
    <row r="603" spans="1:2" ht="12.75" customHeight="1">
      <c r="A603" s="31"/>
      <c r="B603" s="31"/>
    </row>
    <row r="604" spans="1:2" ht="12.75" customHeight="1">
      <c r="A604" s="31"/>
      <c r="B604" s="31"/>
    </row>
    <row r="605" spans="1:2" ht="12.75" customHeight="1">
      <c r="A605" s="31"/>
      <c r="B605" s="31"/>
    </row>
    <row r="606" spans="1:2" ht="12.75" customHeight="1">
      <c r="A606" s="31"/>
      <c r="B606" s="31"/>
    </row>
    <row r="607" spans="1:2" ht="12.75" customHeight="1">
      <c r="A607" s="31"/>
      <c r="B607" s="31"/>
    </row>
    <row r="608" spans="1:2" ht="12.75" customHeight="1">
      <c r="A608" s="31"/>
      <c r="B608" s="31"/>
    </row>
    <row r="609" spans="1:2" ht="12.75" customHeight="1">
      <c r="A609" s="31"/>
      <c r="B609" s="31"/>
    </row>
    <row r="610" spans="1:2" ht="12.75" customHeight="1">
      <c r="A610" s="31"/>
      <c r="B610" s="31"/>
    </row>
    <row r="611" spans="1:2" ht="12.75" customHeight="1">
      <c r="A611" s="31"/>
      <c r="B611" s="31"/>
    </row>
    <row r="612" spans="1:2" ht="12.75" customHeight="1">
      <c r="A612" s="31"/>
      <c r="B612" s="31"/>
    </row>
    <row r="613" spans="1:2" ht="12.75" customHeight="1">
      <c r="A613" s="31"/>
      <c r="B613" s="31"/>
    </row>
    <row r="614" spans="1:2" ht="12.75" customHeight="1">
      <c r="A614" s="31"/>
      <c r="B614" s="31"/>
    </row>
    <row r="615" spans="1:2" ht="12.75" customHeight="1">
      <c r="A615" s="31"/>
      <c r="B615" s="31"/>
    </row>
    <row r="616" spans="1:2" ht="12.75" customHeight="1">
      <c r="A616" s="31"/>
      <c r="B616" s="31"/>
    </row>
    <row r="617" spans="1:2" ht="12.75" customHeight="1">
      <c r="A617" s="31"/>
      <c r="B617" s="31"/>
    </row>
    <row r="618" spans="1:2" ht="12.75" customHeight="1">
      <c r="A618" s="31"/>
      <c r="B618" s="31"/>
    </row>
    <row r="619" spans="1:2" ht="12.75" customHeight="1">
      <c r="A619" s="31"/>
      <c r="B619" s="31"/>
    </row>
    <row r="620" spans="1:2" ht="12.75" customHeight="1">
      <c r="A620" s="31"/>
      <c r="B620" s="31"/>
    </row>
    <row r="621" spans="1:2" ht="12.75" customHeight="1">
      <c r="A621" s="31"/>
      <c r="B621" s="31"/>
    </row>
    <row r="622" spans="1:2" ht="12.75" customHeight="1">
      <c r="A622" s="31"/>
      <c r="B622" s="31"/>
    </row>
    <row r="623" spans="1:2" ht="12.75" customHeight="1">
      <c r="A623" s="31"/>
      <c r="B623" s="31"/>
    </row>
    <row r="624" spans="1:2" ht="12.75" customHeight="1">
      <c r="A624" s="31"/>
      <c r="B624" s="31"/>
    </row>
    <row r="625" spans="1:2" ht="12.75" customHeight="1">
      <c r="A625" s="31"/>
      <c r="B625" s="31"/>
    </row>
    <row r="626" spans="1:2" ht="12.75" customHeight="1">
      <c r="A626" s="31"/>
      <c r="B626" s="31"/>
    </row>
    <row r="627" spans="1:2" ht="12.75" customHeight="1">
      <c r="A627" s="31"/>
      <c r="B627" s="31"/>
    </row>
    <row r="628" spans="1:2" ht="12.75" customHeight="1">
      <c r="A628" s="31"/>
      <c r="B628" s="31"/>
    </row>
    <row r="629" spans="1:2" ht="12.75" customHeight="1">
      <c r="A629" s="31"/>
      <c r="B629" s="31"/>
    </row>
    <row r="630" spans="1:2" ht="12.75" customHeight="1">
      <c r="A630" s="31"/>
      <c r="B630" s="31"/>
    </row>
    <row r="631" spans="1:2" ht="12.75" customHeight="1">
      <c r="A631" s="31"/>
      <c r="B631" s="31"/>
    </row>
    <row r="632" spans="1:2" ht="12.75" customHeight="1">
      <c r="A632" s="31"/>
      <c r="B632" s="31"/>
    </row>
    <row r="633" spans="1:2" ht="12.75" customHeight="1">
      <c r="A633" s="31"/>
      <c r="B633" s="31"/>
    </row>
    <row r="634" spans="1:2" ht="12.75" customHeight="1">
      <c r="A634" s="31"/>
      <c r="B634" s="31"/>
    </row>
    <row r="635" spans="1:2" ht="12.75" customHeight="1">
      <c r="A635" s="31"/>
      <c r="B635" s="31"/>
    </row>
    <row r="636" spans="1:2" ht="12.75" customHeight="1">
      <c r="A636" s="31"/>
      <c r="B636" s="31"/>
    </row>
    <row r="637" spans="1:2" ht="12.75" customHeight="1">
      <c r="A637" s="31"/>
      <c r="B637" s="31"/>
    </row>
    <row r="638" spans="1:2" ht="12.75" customHeight="1">
      <c r="A638" s="31"/>
      <c r="B638" s="31"/>
    </row>
    <row r="639" spans="1:2" ht="12.75" customHeight="1">
      <c r="A639" s="31"/>
      <c r="B639" s="31"/>
    </row>
    <row r="640" spans="1:2" ht="12.75" customHeight="1">
      <c r="A640" s="31"/>
      <c r="B640" s="31"/>
    </row>
    <row r="641" spans="1:2" ht="12.75" customHeight="1">
      <c r="A641" s="31"/>
      <c r="B641" s="31"/>
    </row>
    <row r="642" spans="1:2" ht="12.75" customHeight="1">
      <c r="A642" s="31"/>
      <c r="B642" s="31"/>
    </row>
    <row r="643" spans="1:2" ht="12.75" customHeight="1">
      <c r="A643" s="31"/>
      <c r="B643" s="31"/>
    </row>
    <row r="644" spans="1:2" ht="12.75" customHeight="1">
      <c r="A644" s="31"/>
      <c r="B644" s="31"/>
    </row>
    <row r="645" spans="1:2" ht="12.75" customHeight="1">
      <c r="A645" s="31"/>
      <c r="B645" s="31"/>
    </row>
    <row r="646" spans="1:2" ht="12.75" customHeight="1">
      <c r="A646" s="31"/>
      <c r="B646" s="31"/>
    </row>
    <row r="647" spans="1:2" ht="12.75" customHeight="1">
      <c r="A647" s="31"/>
      <c r="B647" s="31"/>
    </row>
    <row r="648" spans="1:2" ht="12.75" customHeight="1">
      <c r="A648" s="31"/>
      <c r="B648" s="31"/>
    </row>
    <row r="649" spans="1:2" ht="12.75" customHeight="1">
      <c r="A649" s="31"/>
      <c r="B649" s="31"/>
    </row>
    <row r="650" spans="1:2" ht="12.75" customHeight="1">
      <c r="A650" s="31"/>
      <c r="B650" s="31"/>
    </row>
    <row r="651" spans="1:2" ht="12.75" customHeight="1">
      <c r="A651" s="31"/>
      <c r="B651" s="31"/>
    </row>
    <row r="652" spans="1:2" ht="12.75" customHeight="1">
      <c r="A652" s="31"/>
      <c r="B652" s="31"/>
    </row>
    <row r="653" spans="1:2" ht="12.75" customHeight="1">
      <c r="A653" s="31"/>
      <c r="B653" s="31"/>
    </row>
    <row r="654" spans="1:2" ht="12.75" customHeight="1">
      <c r="A654" s="31"/>
      <c r="B654" s="31"/>
    </row>
    <row r="655" spans="1:2" ht="12.75" customHeight="1">
      <c r="A655" s="31"/>
      <c r="B655" s="31"/>
    </row>
    <row r="656" spans="1:2" ht="12.75" customHeight="1">
      <c r="A656" s="31"/>
      <c r="B656" s="31"/>
    </row>
    <row r="657" spans="1:2" ht="12.75" customHeight="1">
      <c r="A657" s="31"/>
      <c r="B657" s="31"/>
    </row>
    <row r="658" spans="1:2" ht="12.75" customHeight="1">
      <c r="A658" s="31"/>
      <c r="B658" s="31"/>
    </row>
    <row r="659" spans="1:2" ht="12.75" customHeight="1">
      <c r="A659" s="31"/>
      <c r="B659" s="31"/>
    </row>
    <row r="660" spans="1:2" ht="12.75" customHeight="1">
      <c r="A660" s="31"/>
      <c r="B660" s="31"/>
    </row>
    <row r="661" spans="1:2" ht="12.75" customHeight="1">
      <c r="A661" s="31"/>
      <c r="B661" s="31"/>
    </row>
    <row r="662" spans="1:2" ht="12.75" customHeight="1">
      <c r="A662" s="31"/>
      <c r="B662" s="31"/>
    </row>
    <row r="663" spans="1:2" ht="12.75" customHeight="1">
      <c r="A663" s="31"/>
      <c r="B663" s="31"/>
    </row>
    <row r="664" spans="1:2" ht="12.75" customHeight="1">
      <c r="A664" s="31"/>
      <c r="B664" s="31"/>
    </row>
    <row r="665" spans="1:2" ht="12.75" customHeight="1">
      <c r="A665" s="31"/>
      <c r="B665" s="31"/>
    </row>
    <row r="666" spans="1:2" ht="12.75" customHeight="1">
      <c r="A666" s="31"/>
      <c r="B666" s="31"/>
    </row>
    <row r="667" spans="1:2" ht="12.75" customHeight="1">
      <c r="A667" s="31"/>
      <c r="B667" s="31"/>
    </row>
    <row r="668" spans="1:2" ht="12.75" customHeight="1">
      <c r="A668" s="31"/>
      <c r="B668" s="31"/>
    </row>
    <row r="669" spans="1:2" ht="12.75" customHeight="1">
      <c r="A669" s="31"/>
      <c r="B669" s="31"/>
    </row>
    <row r="670" spans="1:2" ht="12.75" customHeight="1">
      <c r="A670" s="31"/>
      <c r="B670" s="31"/>
    </row>
    <row r="671" spans="1:2" ht="12.75" customHeight="1">
      <c r="A671" s="31"/>
      <c r="B671" s="31"/>
    </row>
    <row r="672" spans="1:2" ht="12.75" customHeight="1">
      <c r="A672" s="31"/>
      <c r="B672" s="31"/>
    </row>
    <row r="673" spans="1:2" ht="12.75" customHeight="1">
      <c r="A673" s="31"/>
      <c r="B673" s="31"/>
    </row>
    <row r="674" spans="1:2" ht="12.75" customHeight="1">
      <c r="A674" s="31"/>
      <c r="B674" s="31"/>
    </row>
    <row r="675" spans="1:2" ht="12.75" customHeight="1">
      <c r="A675" s="31"/>
      <c r="B675" s="31"/>
    </row>
    <row r="676" spans="1:2" ht="12.75" customHeight="1">
      <c r="A676" s="31"/>
      <c r="B676" s="31"/>
    </row>
    <row r="677" spans="1:2" ht="12.75" customHeight="1">
      <c r="A677" s="31"/>
      <c r="B677" s="31"/>
    </row>
    <row r="678" spans="1:2" ht="12.75" customHeight="1">
      <c r="A678" s="31"/>
      <c r="B678" s="31"/>
    </row>
    <row r="679" spans="1:2" ht="12.75" customHeight="1">
      <c r="A679" s="31"/>
      <c r="B679" s="31"/>
    </row>
    <row r="680" spans="1:2" ht="12.75" customHeight="1">
      <c r="A680" s="31"/>
      <c r="B680" s="31"/>
    </row>
    <row r="681" spans="1:2" ht="12.75" customHeight="1">
      <c r="A681" s="31"/>
      <c r="B681" s="31"/>
    </row>
    <row r="682" spans="1:2" ht="12.75" customHeight="1">
      <c r="A682" s="31"/>
      <c r="B682" s="31"/>
    </row>
    <row r="683" spans="1:2" ht="12.75" customHeight="1">
      <c r="A683" s="31"/>
      <c r="B683" s="31"/>
    </row>
    <row r="684" spans="1:2" ht="12.75" customHeight="1">
      <c r="A684" s="31"/>
      <c r="B684" s="31"/>
    </row>
    <row r="685" spans="1:2" ht="12.75" customHeight="1">
      <c r="A685" s="31"/>
      <c r="B685" s="31"/>
    </row>
    <row r="686" spans="1:2" ht="12.75" customHeight="1">
      <c r="A686" s="31"/>
      <c r="B686" s="31"/>
    </row>
    <row r="687" spans="1:2" ht="12.75" customHeight="1">
      <c r="A687" s="31"/>
      <c r="B687" s="31"/>
    </row>
    <row r="688" spans="1:2" ht="12.75" customHeight="1">
      <c r="A688" s="31"/>
      <c r="B688" s="31"/>
    </row>
    <row r="689" spans="1:2" ht="12.75" customHeight="1">
      <c r="A689" s="31"/>
      <c r="B689" s="31"/>
    </row>
    <row r="690" spans="1:2" ht="12.75" customHeight="1">
      <c r="A690" s="31"/>
      <c r="B690" s="31"/>
    </row>
    <row r="691" spans="1:2" ht="12.75" customHeight="1">
      <c r="A691" s="31"/>
      <c r="B691" s="31"/>
    </row>
    <row r="692" spans="1:2" ht="12.75" customHeight="1">
      <c r="A692" s="31"/>
      <c r="B692" s="31"/>
    </row>
    <row r="693" spans="1:2" ht="12.75" customHeight="1">
      <c r="A693" s="31"/>
      <c r="B693" s="31"/>
    </row>
    <row r="694" spans="1:2" ht="12.75" customHeight="1">
      <c r="A694" s="31"/>
      <c r="B694" s="31"/>
    </row>
    <row r="695" spans="1:2" ht="12.75" customHeight="1">
      <c r="A695" s="31"/>
      <c r="B695" s="31"/>
    </row>
    <row r="696" spans="1:2" ht="12.75" customHeight="1">
      <c r="A696" s="31"/>
      <c r="B696" s="31"/>
    </row>
    <row r="697" spans="1:2" ht="12.75" customHeight="1">
      <c r="A697" s="31"/>
      <c r="B697" s="31"/>
    </row>
    <row r="698" spans="1:2" ht="12.75" customHeight="1">
      <c r="A698" s="31"/>
      <c r="B698" s="31"/>
    </row>
    <row r="699" spans="1:2" ht="12.75" customHeight="1">
      <c r="A699" s="31"/>
      <c r="B699" s="31"/>
    </row>
    <row r="700" spans="1:2" ht="12.75" customHeight="1">
      <c r="A700" s="31"/>
      <c r="B700" s="31"/>
    </row>
    <row r="701" spans="1:2" ht="12.75" customHeight="1">
      <c r="A701" s="31"/>
      <c r="B701" s="31"/>
    </row>
    <row r="702" spans="1:2" ht="12.75" customHeight="1">
      <c r="A702" s="31"/>
      <c r="B702" s="31"/>
    </row>
    <row r="703" spans="1:2" ht="12.75" customHeight="1">
      <c r="A703" s="31"/>
      <c r="B703" s="31"/>
    </row>
    <row r="704" spans="1:2" ht="12.75" customHeight="1">
      <c r="A704" s="31"/>
      <c r="B704" s="31"/>
    </row>
    <row r="705" spans="1:2" ht="12.75" customHeight="1">
      <c r="A705" s="31"/>
      <c r="B705" s="31"/>
    </row>
    <row r="706" spans="1:2" ht="12.75" customHeight="1">
      <c r="A706" s="31"/>
      <c r="B706" s="31"/>
    </row>
    <row r="707" spans="1:2" ht="12.75" customHeight="1">
      <c r="A707" s="31"/>
      <c r="B707" s="31"/>
    </row>
    <row r="708" spans="1:2" ht="12.75" customHeight="1">
      <c r="A708" s="31"/>
      <c r="B708" s="31"/>
    </row>
    <row r="709" spans="1:2" ht="12.75" customHeight="1">
      <c r="A709" s="31"/>
      <c r="B709" s="31"/>
    </row>
    <row r="710" spans="1:2" ht="12.75" customHeight="1">
      <c r="A710" s="31"/>
      <c r="B710" s="31"/>
    </row>
    <row r="711" spans="1:2" ht="12.75" customHeight="1">
      <c r="A711" s="31"/>
      <c r="B711" s="31"/>
    </row>
    <row r="712" spans="1:2" ht="12.75" customHeight="1">
      <c r="A712" s="31"/>
      <c r="B712" s="31"/>
    </row>
    <row r="713" spans="1:2" ht="12.75" customHeight="1">
      <c r="A713" s="31"/>
      <c r="B713" s="31"/>
    </row>
    <row r="714" spans="1:2" ht="12.75" customHeight="1">
      <c r="A714" s="31"/>
      <c r="B714" s="31"/>
    </row>
    <row r="715" spans="1:2" ht="12.75" customHeight="1">
      <c r="A715" s="31"/>
      <c r="B715" s="31"/>
    </row>
    <row r="716" spans="1:2" ht="12.75" customHeight="1">
      <c r="A716" s="31"/>
      <c r="B716" s="31"/>
    </row>
    <row r="717" spans="1:2" ht="12.75" customHeight="1">
      <c r="A717" s="31"/>
      <c r="B717" s="31"/>
    </row>
    <row r="718" spans="1:2" ht="12.75" customHeight="1">
      <c r="A718" s="31"/>
      <c r="B718" s="31"/>
    </row>
    <row r="719" spans="1:2" ht="12.75" customHeight="1">
      <c r="A719" s="31"/>
      <c r="B719" s="31"/>
    </row>
    <row r="720" spans="1:2" ht="12.75" customHeight="1">
      <c r="A720" s="31"/>
      <c r="B720" s="31"/>
    </row>
    <row r="721" spans="1:2" ht="12.75" customHeight="1">
      <c r="A721" s="31"/>
      <c r="B721" s="31"/>
    </row>
    <row r="722" spans="1:2" ht="12.75" customHeight="1">
      <c r="A722" s="31"/>
      <c r="B722" s="31"/>
    </row>
    <row r="723" spans="1:2" ht="12.75" customHeight="1">
      <c r="A723" s="31"/>
      <c r="B723" s="31"/>
    </row>
    <row r="724" spans="1:2" ht="12.75" customHeight="1">
      <c r="A724" s="31"/>
      <c r="B724" s="31"/>
    </row>
    <row r="725" spans="1:2" ht="12.75" customHeight="1">
      <c r="A725" s="31"/>
      <c r="B725" s="31"/>
    </row>
    <row r="726" spans="1:2" ht="12.75" customHeight="1">
      <c r="A726" s="31"/>
      <c r="B726" s="31"/>
    </row>
    <row r="727" spans="1:2" ht="12.75" customHeight="1">
      <c r="A727" s="31"/>
      <c r="B727" s="31"/>
    </row>
    <row r="728" spans="1:2" ht="12.75" customHeight="1">
      <c r="A728" s="31"/>
      <c r="B728" s="31"/>
    </row>
    <row r="729" spans="1:2" ht="12.75" customHeight="1">
      <c r="A729" s="31"/>
      <c r="B729" s="31"/>
    </row>
    <row r="730" spans="1:2" ht="12.75" customHeight="1">
      <c r="A730" s="31"/>
      <c r="B730" s="31"/>
    </row>
    <row r="731" spans="1:2" ht="12.75" customHeight="1">
      <c r="A731" s="31"/>
      <c r="B731" s="31"/>
    </row>
    <row r="732" spans="1:2" ht="12.75" customHeight="1">
      <c r="A732" s="31"/>
      <c r="B732" s="31"/>
    </row>
    <row r="733" spans="1:2" ht="12.75" customHeight="1">
      <c r="A733" s="31"/>
      <c r="B733" s="31"/>
    </row>
    <row r="734" spans="1:2" ht="12.75" customHeight="1">
      <c r="A734" s="31"/>
      <c r="B734" s="31"/>
    </row>
    <row r="735" spans="1:2" ht="12.75" customHeight="1">
      <c r="A735" s="31"/>
      <c r="B735" s="31"/>
    </row>
    <row r="736" spans="1:2" ht="12.75" customHeight="1">
      <c r="A736" s="31"/>
      <c r="B736" s="31"/>
    </row>
    <row r="737" spans="1:2" ht="12.75" customHeight="1">
      <c r="A737" s="31"/>
      <c r="B737" s="31"/>
    </row>
    <row r="738" spans="1:2" ht="12.75" customHeight="1">
      <c r="A738" s="31"/>
      <c r="B738" s="31"/>
    </row>
    <row r="739" spans="1:2" ht="12.75" customHeight="1">
      <c r="A739" s="31"/>
      <c r="B739" s="31"/>
    </row>
    <row r="740" spans="1:2" ht="12.75" customHeight="1">
      <c r="A740" s="31"/>
      <c r="B740" s="31"/>
    </row>
    <row r="741" spans="1:2" ht="12.75" customHeight="1">
      <c r="A741" s="31"/>
      <c r="B741" s="31"/>
    </row>
    <row r="742" spans="1:2" ht="12.75" customHeight="1">
      <c r="A742" s="31"/>
      <c r="B742" s="31"/>
    </row>
    <row r="743" spans="1:2" ht="12.75" customHeight="1">
      <c r="A743" s="31"/>
      <c r="B743" s="31"/>
    </row>
    <row r="744" spans="1:2" ht="12.75" customHeight="1">
      <c r="A744" s="31"/>
      <c r="B744" s="31"/>
    </row>
    <row r="745" spans="1:2" ht="12.75" customHeight="1">
      <c r="A745" s="31"/>
      <c r="B745" s="31"/>
    </row>
    <row r="746" spans="1:2" ht="12.75" customHeight="1">
      <c r="A746" s="31"/>
      <c r="B746" s="31"/>
    </row>
    <row r="747" spans="1:2" ht="12.75" customHeight="1">
      <c r="A747" s="31"/>
      <c r="B747" s="31"/>
    </row>
    <row r="748" spans="1:2" ht="12.75" customHeight="1">
      <c r="A748" s="31"/>
      <c r="B748" s="31"/>
    </row>
    <row r="749" spans="1:2" ht="12.75" customHeight="1">
      <c r="A749" s="31"/>
      <c r="B749" s="31"/>
    </row>
    <row r="750" spans="1:2" ht="12.75" customHeight="1">
      <c r="A750" s="31"/>
      <c r="B750" s="31"/>
    </row>
    <row r="751" spans="1:2" ht="12.75" customHeight="1">
      <c r="A751" s="31"/>
      <c r="B751" s="31"/>
    </row>
    <row r="752" spans="1:2" ht="12.75" customHeight="1">
      <c r="A752" s="31"/>
      <c r="B752" s="31"/>
    </row>
    <row r="753" spans="1:2" ht="12.75" customHeight="1">
      <c r="A753" s="31"/>
      <c r="B753" s="31"/>
    </row>
    <row r="754" spans="1:2" ht="12.75" customHeight="1">
      <c r="A754" s="31"/>
      <c r="B754" s="31"/>
    </row>
    <row r="755" spans="1:2" ht="12.75" customHeight="1">
      <c r="A755" s="31"/>
      <c r="B755" s="31"/>
    </row>
    <row r="756" spans="1:2" ht="12.75" customHeight="1">
      <c r="A756" s="31"/>
      <c r="B756" s="31"/>
    </row>
    <row r="757" spans="1:2" ht="12.75" customHeight="1">
      <c r="A757" s="31"/>
      <c r="B757" s="31"/>
    </row>
    <row r="758" spans="1:2" ht="12.75" customHeight="1">
      <c r="A758" s="31"/>
      <c r="B758" s="31"/>
    </row>
    <row r="759" spans="1:2" ht="12.75" customHeight="1">
      <c r="A759" s="31"/>
      <c r="B759" s="31"/>
    </row>
    <row r="760" spans="1:2" ht="12.75" customHeight="1">
      <c r="A760" s="31"/>
      <c r="B760" s="31"/>
    </row>
    <row r="761" spans="1:2" ht="12.75" customHeight="1">
      <c r="A761" s="31"/>
      <c r="B761" s="31"/>
    </row>
    <row r="762" spans="1:2" ht="12.75" customHeight="1">
      <c r="A762" s="31"/>
      <c r="B762" s="31"/>
    </row>
    <row r="763" spans="1:2" ht="12.75" customHeight="1">
      <c r="A763" s="31"/>
      <c r="B763" s="31"/>
    </row>
    <row r="764" spans="1:2" ht="12.75" customHeight="1">
      <c r="A764" s="31"/>
      <c r="B764" s="31"/>
    </row>
    <row r="765" spans="1:2" ht="12.75" customHeight="1">
      <c r="A765" s="31"/>
      <c r="B765" s="31"/>
    </row>
    <row r="766" spans="1:2" ht="12.75" customHeight="1">
      <c r="A766" s="31"/>
      <c r="B766" s="31"/>
    </row>
    <row r="767" spans="1:2" ht="12.75" customHeight="1">
      <c r="A767" s="31"/>
      <c r="B767" s="31"/>
    </row>
    <row r="768" spans="1:2" ht="12.75" customHeight="1">
      <c r="A768" s="31"/>
      <c r="B768" s="31"/>
    </row>
    <row r="769" spans="1:2" ht="12.75" customHeight="1">
      <c r="A769" s="31"/>
      <c r="B769" s="31"/>
    </row>
    <row r="770" spans="1:2" ht="12.75" customHeight="1">
      <c r="A770" s="31"/>
      <c r="B770" s="31"/>
    </row>
    <row r="771" spans="1:2" ht="12.75" customHeight="1">
      <c r="A771" s="31"/>
      <c r="B771" s="31"/>
    </row>
    <row r="772" spans="1:2" ht="12.75" customHeight="1">
      <c r="A772" s="31"/>
      <c r="B772" s="31"/>
    </row>
    <row r="773" spans="1:2" ht="12.75" customHeight="1">
      <c r="A773" s="31"/>
      <c r="B773" s="31"/>
    </row>
    <row r="774" spans="1:2" ht="12.75" customHeight="1">
      <c r="A774" s="31"/>
      <c r="B774" s="31"/>
    </row>
    <row r="775" spans="1:2" ht="12.75" customHeight="1">
      <c r="A775" s="31"/>
      <c r="B775" s="31"/>
    </row>
    <row r="776" spans="1:2" ht="12.75" customHeight="1">
      <c r="A776" s="31"/>
      <c r="B776" s="31"/>
    </row>
    <row r="777" spans="1:2" ht="12.75" customHeight="1">
      <c r="A777" s="31"/>
      <c r="B777" s="31"/>
    </row>
    <row r="778" spans="1:2" ht="12.75" customHeight="1">
      <c r="A778" s="31"/>
      <c r="B778" s="31"/>
    </row>
    <row r="779" spans="1:2" ht="12.75" customHeight="1">
      <c r="A779" s="31"/>
      <c r="B779" s="31"/>
    </row>
    <row r="780" spans="1:2" ht="12.75" customHeight="1">
      <c r="A780" s="31"/>
      <c r="B780" s="31"/>
    </row>
    <row r="781" spans="1:2" ht="12.75" customHeight="1">
      <c r="A781" s="31"/>
      <c r="B781" s="31"/>
    </row>
    <row r="782" spans="1:2" ht="12.75" customHeight="1">
      <c r="A782" s="31"/>
      <c r="B782" s="31"/>
    </row>
    <row r="783" spans="1:2" ht="12.75" customHeight="1">
      <c r="A783" s="31"/>
      <c r="B783" s="31"/>
    </row>
    <row r="784" spans="1:2" ht="12.75" customHeight="1">
      <c r="A784" s="31"/>
      <c r="B784" s="31"/>
    </row>
    <row r="785" spans="1:2" ht="12.75" customHeight="1">
      <c r="A785" s="31"/>
      <c r="B785" s="31"/>
    </row>
    <row r="786" spans="1:2" ht="12.75" customHeight="1">
      <c r="A786" s="31"/>
      <c r="B786" s="31"/>
    </row>
    <row r="787" spans="1:2" ht="12.75" customHeight="1">
      <c r="A787" s="31"/>
      <c r="B787" s="31"/>
    </row>
    <row r="788" spans="1:2" ht="12.75" customHeight="1">
      <c r="A788" s="31"/>
      <c r="B788" s="31"/>
    </row>
    <row r="789" spans="1:2" ht="12.75" customHeight="1">
      <c r="A789" s="31"/>
      <c r="B789" s="31"/>
    </row>
    <row r="790" spans="1:2" ht="12.75" customHeight="1">
      <c r="A790" s="31"/>
      <c r="B790" s="31"/>
    </row>
    <row r="791" spans="1:2" ht="12.75" customHeight="1">
      <c r="A791" s="31"/>
      <c r="B791" s="31"/>
    </row>
    <row r="792" spans="1:2" ht="12.75" customHeight="1">
      <c r="A792" s="31"/>
      <c r="B792" s="31"/>
    </row>
    <row r="793" spans="1:2" ht="12.75" customHeight="1">
      <c r="A793" s="31"/>
      <c r="B793" s="31"/>
    </row>
    <row r="794" spans="1:2" ht="12.75" customHeight="1">
      <c r="A794" s="31"/>
      <c r="B794" s="31"/>
    </row>
    <row r="795" spans="1:2" ht="12.75" customHeight="1">
      <c r="A795" s="31"/>
      <c r="B795" s="31"/>
    </row>
    <row r="796" spans="1:2" ht="12.75" customHeight="1">
      <c r="A796" s="31"/>
      <c r="B796" s="31"/>
    </row>
    <row r="797" spans="1:2" ht="12.75" customHeight="1">
      <c r="A797" s="31"/>
      <c r="B797" s="31"/>
    </row>
    <row r="798" spans="1:2" ht="12.75" customHeight="1">
      <c r="A798" s="31"/>
      <c r="B798" s="31"/>
    </row>
    <row r="799" spans="1:2" ht="12.75" customHeight="1">
      <c r="A799" s="31"/>
      <c r="B799" s="31"/>
    </row>
    <row r="800" spans="1:2" ht="12.75" customHeight="1">
      <c r="A800" s="31"/>
      <c r="B800" s="31"/>
    </row>
    <row r="801" spans="1:2" ht="12.75" customHeight="1">
      <c r="A801" s="31"/>
      <c r="B801" s="31"/>
    </row>
    <row r="802" spans="1:2" ht="12.75" customHeight="1">
      <c r="A802" s="31"/>
      <c r="B802" s="31"/>
    </row>
    <row r="803" spans="1:2" ht="12.75" customHeight="1">
      <c r="A803" s="31"/>
      <c r="B803" s="31"/>
    </row>
    <row r="804" spans="1:2" ht="12.75" customHeight="1">
      <c r="A804" s="31"/>
      <c r="B804" s="31"/>
    </row>
    <row r="805" spans="1:2" ht="12.75" customHeight="1">
      <c r="A805" s="31"/>
      <c r="B805" s="31"/>
    </row>
    <row r="806" spans="1:2" ht="12.75" customHeight="1">
      <c r="A806" s="31"/>
      <c r="B806" s="31"/>
    </row>
    <row r="807" spans="1:2" ht="12.75" customHeight="1">
      <c r="A807" s="31"/>
      <c r="B807" s="31"/>
    </row>
    <row r="808" spans="1:2" ht="12.75" customHeight="1">
      <c r="A808" s="31"/>
      <c r="B808" s="31"/>
    </row>
    <row r="809" spans="1:2" ht="12.75" customHeight="1">
      <c r="A809" s="31"/>
      <c r="B809" s="31"/>
    </row>
    <row r="810" spans="1:2" ht="12.75" customHeight="1">
      <c r="A810" s="31"/>
      <c r="B810" s="31"/>
    </row>
    <row r="811" spans="1:2" ht="12.75" customHeight="1">
      <c r="A811" s="31"/>
      <c r="B811" s="31"/>
    </row>
    <row r="812" spans="1:2" ht="12.75" customHeight="1">
      <c r="A812" s="31"/>
      <c r="B812" s="31"/>
    </row>
    <row r="813" spans="1:2" ht="12.75" customHeight="1">
      <c r="A813" s="31"/>
      <c r="B813" s="31"/>
    </row>
    <row r="814" spans="1:2" ht="12.75" customHeight="1">
      <c r="A814" s="31"/>
      <c r="B814" s="31"/>
    </row>
    <row r="815" spans="1:2" ht="12.75" customHeight="1">
      <c r="A815" s="31"/>
      <c r="B815" s="31"/>
    </row>
    <row r="816" spans="1:2" ht="12.75" customHeight="1">
      <c r="A816" s="31"/>
      <c r="B816" s="31"/>
    </row>
    <row r="817" spans="1:2" ht="12.75" customHeight="1">
      <c r="A817" s="31"/>
      <c r="B817" s="31"/>
    </row>
    <row r="818" spans="1:2" ht="12.75" customHeight="1">
      <c r="A818" s="31"/>
      <c r="B818" s="31"/>
    </row>
    <row r="819" spans="1:2" ht="12.75" customHeight="1">
      <c r="A819" s="31"/>
      <c r="B819" s="31"/>
    </row>
    <row r="820" spans="1:2" ht="12.75" customHeight="1">
      <c r="A820" s="31"/>
      <c r="B820" s="31"/>
    </row>
    <row r="821" spans="1:2" ht="12.75" customHeight="1">
      <c r="A821" s="31"/>
      <c r="B821" s="31"/>
    </row>
    <row r="822" spans="1:2" ht="12.75" customHeight="1">
      <c r="A822" s="31"/>
      <c r="B822" s="31"/>
    </row>
    <row r="823" spans="1:2" ht="12.75" customHeight="1">
      <c r="A823" s="31"/>
      <c r="B823" s="31"/>
    </row>
    <row r="824" spans="1:2" ht="12.75" customHeight="1">
      <c r="A824" s="31"/>
      <c r="B824" s="31"/>
    </row>
    <row r="825" spans="1:2" ht="12.75" customHeight="1">
      <c r="A825" s="31"/>
      <c r="B825" s="31"/>
    </row>
    <row r="826" spans="1:2" ht="12.75" customHeight="1">
      <c r="A826" s="31"/>
      <c r="B826" s="31"/>
    </row>
    <row r="827" spans="1:2" ht="12.75" customHeight="1">
      <c r="A827" s="31"/>
      <c r="B827" s="31"/>
    </row>
    <row r="828" spans="1:2" ht="12.75" customHeight="1">
      <c r="A828" s="31"/>
      <c r="B828" s="31"/>
    </row>
    <row r="829" spans="1:2" ht="12.75" customHeight="1">
      <c r="A829" s="31"/>
      <c r="B829" s="31"/>
    </row>
    <row r="830" spans="1:2" ht="12.75" customHeight="1">
      <c r="A830" s="31"/>
      <c r="B830" s="31"/>
    </row>
    <row r="831" spans="1:2" ht="12.75" customHeight="1">
      <c r="A831" s="31"/>
      <c r="B831" s="31"/>
    </row>
    <row r="832" spans="1:2" ht="12.75" customHeight="1">
      <c r="A832" s="31"/>
      <c r="B832" s="31"/>
    </row>
    <row r="833" spans="1:2" ht="12.75" customHeight="1">
      <c r="A833" s="31"/>
      <c r="B833" s="31"/>
    </row>
    <row r="834" spans="1:2" ht="12.75" customHeight="1">
      <c r="A834" s="31"/>
      <c r="B834" s="31"/>
    </row>
    <row r="835" spans="1:2" ht="12.75" customHeight="1">
      <c r="A835" s="31"/>
      <c r="B835" s="31"/>
    </row>
    <row r="836" spans="1:2" ht="12.75" customHeight="1">
      <c r="A836" s="31"/>
      <c r="B836" s="31"/>
    </row>
    <row r="837" spans="1:2" ht="12.75" customHeight="1">
      <c r="A837" s="31"/>
      <c r="B837" s="31"/>
    </row>
    <row r="838" spans="1:2" ht="12.75" customHeight="1">
      <c r="A838" s="31"/>
      <c r="B838" s="31"/>
    </row>
    <row r="839" spans="1:2" ht="12.75" customHeight="1">
      <c r="A839" s="31"/>
      <c r="B839" s="31"/>
    </row>
    <row r="840" spans="1:2" ht="12.75" customHeight="1">
      <c r="A840" s="31"/>
      <c r="B840" s="31"/>
    </row>
    <row r="841" spans="1:2" ht="12.75" customHeight="1">
      <c r="A841" s="31"/>
      <c r="B841" s="31"/>
    </row>
    <row r="842" spans="1:2" ht="12.75" customHeight="1">
      <c r="A842" s="31"/>
      <c r="B842" s="31"/>
    </row>
    <row r="843" spans="1:2" ht="12.75" customHeight="1">
      <c r="A843" s="31"/>
      <c r="B843" s="31"/>
    </row>
    <row r="844" spans="1:2" ht="12.75" customHeight="1">
      <c r="A844" s="31"/>
      <c r="B844" s="31"/>
    </row>
    <row r="845" spans="1:2" ht="12.75" customHeight="1">
      <c r="A845" s="31"/>
      <c r="B845" s="31"/>
    </row>
    <row r="846" spans="1:2" ht="12.75" customHeight="1">
      <c r="A846" s="31"/>
      <c r="B846" s="31"/>
    </row>
    <row r="847" spans="1:2" ht="12.75" customHeight="1">
      <c r="A847" s="31"/>
      <c r="B847" s="31"/>
    </row>
    <row r="848" spans="1:2" ht="12.75" customHeight="1">
      <c r="A848" s="31"/>
      <c r="B848" s="31"/>
    </row>
    <row r="849" spans="1:2" ht="12.75" customHeight="1">
      <c r="A849" s="31"/>
      <c r="B849" s="31"/>
    </row>
    <row r="850" spans="1:2" ht="12.75" customHeight="1">
      <c r="A850" s="31"/>
      <c r="B850" s="31"/>
    </row>
    <row r="851" spans="1:2" ht="12.75" customHeight="1">
      <c r="A851" s="31"/>
      <c r="B851" s="31"/>
    </row>
    <row r="852" spans="1:2" ht="12.75" customHeight="1">
      <c r="A852" s="31"/>
      <c r="B852" s="31"/>
    </row>
    <row r="853" spans="1:2" ht="12.75" customHeight="1">
      <c r="A853" s="31"/>
      <c r="B853" s="31"/>
    </row>
    <row r="854" spans="1:2" ht="12.75" customHeight="1">
      <c r="A854" s="31"/>
      <c r="B854" s="31"/>
    </row>
    <row r="855" spans="1:2" ht="12.75" customHeight="1">
      <c r="A855" s="31"/>
      <c r="B855" s="31"/>
    </row>
    <row r="856" spans="1:2" ht="12.75" customHeight="1">
      <c r="A856" s="31"/>
      <c r="B856" s="31"/>
    </row>
    <row r="857" spans="1:2" ht="12.75" customHeight="1">
      <c r="A857" s="31"/>
      <c r="B857" s="31"/>
    </row>
    <row r="858" spans="1:2" ht="12.75" customHeight="1">
      <c r="A858" s="31"/>
      <c r="B858" s="31"/>
    </row>
    <row r="859" spans="1:2" ht="12.75" customHeight="1">
      <c r="A859" s="31"/>
      <c r="B859" s="31"/>
    </row>
    <row r="860" spans="1:2" ht="12.75" customHeight="1">
      <c r="A860" s="31"/>
      <c r="B860" s="31"/>
    </row>
    <row r="861" spans="1:2" ht="12.75" customHeight="1">
      <c r="A861" s="31"/>
      <c r="B861" s="31"/>
    </row>
    <row r="862" spans="1:2" ht="12.75" customHeight="1">
      <c r="A862" s="31"/>
      <c r="B862" s="31"/>
    </row>
    <row r="863" spans="1:2" ht="12.75" customHeight="1">
      <c r="A863" s="31"/>
      <c r="B863" s="31"/>
    </row>
    <row r="864" spans="1:2" ht="12.75" customHeight="1">
      <c r="A864" s="31"/>
      <c r="B864" s="31"/>
    </row>
    <row r="865" spans="1:2" ht="12.75" customHeight="1">
      <c r="A865" s="31"/>
      <c r="B865" s="31"/>
    </row>
    <row r="866" spans="1:2" ht="12.75" customHeight="1">
      <c r="A866" s="31"/>
      <c r="B866" s="31"/>
    </row>
    <row r="867" spans="1:2" ht="12.75" customHeight="1">
      <c r="A867" s="31"/>
      <c r="B867" s="31"/>
    </row>
    <row r="868" spans="1:2" ht="12.75" customHeight="1">
      <c r="A868" s="31"/>
      <c r="B868" s="31"/>
    </row>
    <row r="869" spans="1:2" ht="12.75" customHeight="1">
      <c r="A869" s="31"/>
      <c r="B869" s="31"/>
    </row>
    <row r="870" spans="1:2" ht="12.75" customHeight="1">
      <c r="A870" s="31"/>
      <c r="B870" s="31"/>
    </row>
    <row r="871" spans="1:2" ht="12.75" customHeight="1">
      <c r="A871" s="31"/>
      <c r="B871" s="31"/>
    </row>
    <row r="872" spans="1:2" ht="12.75" customHeight="1">
      <c r="A872" s="31"/>
      <c r="B872" s="31"/>
    </row>
    <row r="873" spans="1:2" ht="12.75" customHeight="1">
      <c r="A873" s="31"/>
      <c r="B873" s="31"/>
    </row>
    <row r="874" spans="1:2" ht="12.75" customHeight="1">
      <c r="A874" s="31"/>
      <c r="B874" s="31"/>
    </row>
    <row r="875" spans="1:2" ht="12.75" customHeight="1">
      <c r="A875" s="31"/>
      <c r="B875" s="31"/>
    </row>
    <row r="876" spans="1:2" ht="12.75" customHeight="1">
      <c r="A876" s="31"/>
      <c r="B876" s="31"/>
    </row>
    <row r="877" spans="1:2" ht="12.75" customHeight="1">
      <c r="A877" s="31"/>
      <c r="B877" s="31"/>
    </row>
    <row r="878" spans="1:2" ht="12.75" customHeight="1">
      <c r="A878" s="31"/>
      <c r="B878" s="31"/>
    </row>
    <row r="879" spans="1:2" ht="12.75" customHeight="1">
      <c r="A879" s="31"/>
      <c r="B879" s="31"/>
    </row>
    <row r="880" spans="1:2" ht="12.75" customHeight="1">
      <c r="A880" s="31"/>
      <c r="B880" s="31"/>
    </row>
    <row r="881" spans="1:2" ht="12.75" customHeight="1">
      <c r="A881" s="31"/>
      <c r="B881" s="31"/>
    </row>
    <row r="882" spans="1:2" ht="12.75" customHeight="1">
      <c r="A882" s="31"/>
      <c r="B882" s="31"/>
    </row>
    <row r="883" spans="1:2" ht="12.75" customHeight="1">
      <c r="A883" s="31"/>
      <c r="B883" s="31"/>
    </row>
    <row r="884" spans="1:2" ht="12.75" customHeight="1">
      <c r="A884" s="31"/>
      <c r="B884" s="31"/>
    </row>
    <row r="885" spans="1:2" ht="12.75" customHeight="1">
      <c r="A885" s="31"/>
      <c r="B885" s="31"/>
    </row>
    <row r="886" spans="1:2" ht="12.75" customHeight="1">
      <c r="A886" s="31"/>
      <c r="B886" s="31"/>
    </row>
    <row r="887" spans="1:2" ht="12.75" customHeight="1">
      <c r="A887" s="31"/>
      <c r="B887" s="31"/>
    </row>
    <row r="888" spans="1:2" ht="12.75" customHeight="1">
      <c r="A888" s="31"/>
      <c r="B888" s="31"/>
    </row>
    <row r="889" spans="1:2" ht="12.75" customHeight="1">
      <c r="A889" s="31"/>
      <c r="B889" s="31"/>
    </row>
    <row r="890" spans="1:2" ht="12.75" customHeight="1">
      <c r="A890" s="31"/>
      <c r="B890" s="31"/>
    </row>
    <row r="891" spans="1:2" ht="12.75" customHeight="1">
      <c r="A891" s="31"/>
      <c r="B891" s="31"/>
    </row>
    <row r="892" spans="1:2" ht="12.75" customHeight="1">
      <c r="A892" s="31"/>
      <c r="B892" s="31"/>
    </row>
    <row r="893" spans="1:2" ht="12.75" customHeight="1">
      <c r="A893" s="31"/>
      <c r="B893" s="31"/>
    </row>
    <row r="894" spans="1:2" ht="12.75" customHeight="1">
      <c r="A894" s="31"/>
      <c r="B894" s="31"/>
    </row>
    <row r="895" spans="1:2" ht="12.75" customHeight="1">
      <c r="A895" s="31"/>
      <c r="B895" s="31"/>
    </row>
    <row r="896" spans="1:2" ht="12.75" customHeight="1">
      <c r="A896" s="31"/>
      <c r="B896" s="31"/>
    </row>
    <row r="897" spans="1:2" ht="12.75" customHeight="1">
      <c r="A897" s="31"/>
      <c r="B897" s="31"/>
    </row>
    <row r="898" spans="1:2" ht="12.75" customHeight="1">
      <c r="A898" s="31"/>
      <c r="B898" s="31"/>
    </row>
    <row r="899" spans="1:2" ht="12.75" customHeight="1">
      <c r="A899" s="31"/>
      <c r="B899" s="31"/>
    </row>
    <row r="900" spans="1:2" ht="12.75" customHeight="1">
      <c r="A900" s="31"/>
      <c r="B900" s="31"/>
    </row>
    <row r="901" spans="1:2" ht="12.75" customHeight="1">
      <c r="A901" s="31"/>
      <c r="B901" s="31"/>
    </row>
    <row r="902" spans="1:2" ht="12.75" customHeight="1">
      <c r="A902" s="31"/>
      <c r="B902" s="31"/>
    </row>
    <row r="903" spans="1:2" ht="12.75" customHeight="1">
      <c r="A903" s="31"/>
      <c r="B903" s="31"/>
    </row>
    <row r="904" spans="1:2" ht="12.75" customHeight="1">
      <c r="A904" s="31"/>
      <c r="B904" s="31"/>
    </row>
    <row r="905" spans="1:2" ht="12.75" customHeight="1">
      <c r="A905" s="31"/>
      <c r="B905" s="31"/>
    </row>
    <row r="906" spans="1:2" ht="12.75" customHeight="1">
      <c r="A906" s="31"/>
      <c r="B906" s="31"/>
    </row>
    <row r="907" spans="1:2" ht="12.75" customHeight="1">
      <c r="A907" s="31"/>
      <c r="B907" s="31"/>
    </row>
    <row r="908" spans="1:2" ht="12.75" customHeight="1">
      <c r="A908" s="31"/>
      <c r="B908" s="31"/>
    </row>
    <row r="909" spans="1:2" ht="12.75" customHeight="1">
      <c r="A909" s="31"/>
      <c r="B909" s="31"/>
    </row>
    <row r="910" spans="1:2" ht="12.75" customHeight="1">
      <c r="A910" s="31"/>
      <c r="B910" s="31"/>
    </row>
    <row r="911" spans="1:2" ht="12.75" customHeight="1">
      <c r="A911" s="31"/>
      <c r="B911" s="31"/>
    </row>
    <row r="912" spans="1:2" ht="12.75" customHeight="1">
      <c r="A912" s="31"/>
      <c r="B912" s="31"/>
    </row>
    <row r="913" spans="1:2" ht="12.75" customHeight="1">
      <c r="A913" s="31"/>
      <c r="B913" s="31"/>
    </row>
    <row r="914" spans="1:2" ht="12.75" customHeight="1">
      <c r="A914" s="31"/>
      <c r="B914" s="31"/>
    </row>
    <row r="915" spans="1:2" ht="12.75" customHeight="1">
      <c r="A915" s="31"/>
      <c r="B915" s="31"/>
    </row>
    <row r="916" spans="1:2" ht="12.75" customHeight="1">
      <c r="A916" s="31"/>
      <c r="B916" s="31"/>
    </row>
    <row r="917" spans="1:2" ht="12.75" customHeight="1">
      <c r="A917" s="31"/>
      <c r="B917" s="31"/>
    </row>
    <row r="918" spans="1:2" ht="12.75" customHeight="1">
      <c r="A918" s="31"/>
      <c r="B918" s="31"/>
    </row>
    <row r="919" spans="1:2" ht="12.75" customHeight="1">
      <c r="A919" s="31"/>
      <c r="B919" s="31"/>
    </row>
    <row r="920" spans="1:2" ht="12.75" customHeight="1">
      <c r="A920" s="31"/>
      <c r="B920" s="31"/>
    </row>
    <row r="921" spans="1:2" ht="12.75" customHeight="1">
      <c r="A921" s="31"/>
      <c r="B921" s="31"/>
    </row>
    <row r="922" spans="1:2" ht="12.75" customHeight="1">
      <c r="A922" s="31"/>
      <c r="B922" s="31"/>
    </row>
    <row r="923" spans="1:2" ht="12.75" customHeight="1">
      <c r="A923" s="31"/>
      <c r="B923" s="31"/>
    </row>
    <row r="924" spans="1:2" ht="12.75" customHeight="1">
      <c r="A924" s="31"/>
      <c r="B924" s="31"/>
    </row>
    <row r="925" spans="1:2" ht="12.75" customHeight="1">
      <c r="A925" s="31"/>
      <c r="B925" s="31"/>
    </row>
    <row r="926" spans="1:2" ht="12.75" customHeight="1">
      <c r="A926" s="31"/>
      <c r="B926" s="31"/>
    </row>
    <row r="927" spans="1:2" ht="12.75" customHeight="1">
      <c r="A927" s="31"/>
      <c r="B927" s="31"/>
    </row>
    <row r="928" spans="1:2" ht="12.75" customHeight="1">
      <c r="A928" s="31"/>
      <c r="B928" s="31"/>
    </row>
    <row r="929" spans="1:2" ht="12.75" customHeight="1">
      <c r="A929" s="31"/>
      <c r="B929" s="31"/>
    </row>
    <row r="930" spans="1:2" ht="12.75" customHeight="1">
      <c r="A930" s="31"/>
      <c r="B930" s="31"/>
    </row>
    <row r="931" spans="1:2" ht="12.75" customHeight="1">
      <c r="A931" s="31"/>
      <c r="B931" s="31"/>
    </row>
    <row r="932" spans="1:2" ht="12.75" customHeight="1">
      <c r="A932" s="31"/>
      <c r="B932" s="31"/>
    </row>
    <row r="933" spans="1:2" ht="12.75" customHeight="1">
      <c r="A933" s="31"/>
      <c r="B933" s="31"/>
    </row>
    <row r="934" spans="1:2" ht="12.75" customHeight="1">
      <c r="A934" s="31"/>
      <c r="B934" s="31"/>
    </row>
    <row r="935" spans="1:2" ht="12.75" customHeight="1">
      <c r="A935" s="31"/>
      <c r="B935" s="31"/>
    </row>
    <row r="936" spans="1:2" ht="12.75" customHeight="1">
      <c r="A936" s="31"/>
      <c r="B936" s="31"/>
    </row>
    <row r="937" spans="1:2" ht="12.75" customHeight="1">
      <c r="A937" s="31"/>
      <c r="B937" s="31"/>
    </row>
    <row r="938" spans="1:2" ht="12.75" customHeight="1">
      <c r="A938" s="31"/>
      <c r="B938" s="31"/>
    </row>
    <row r="939" spans="1:2" ht="12.75" customHeight="1">
      <c r="A939" s="31"/>
      <c r="B939" s="31"/>
    </row>
    <row r="940" spans="1:2" ht="12.75" customHeight="1">
      <c r="A940" s="31"/>
      <c r="B940" s="31"/>
    </row>
    <row r="941" spans="1:2" ht="12.75" customHeight="1">
      <c r="A941" s="31"/>
      <c r="B941" s="31"/>
    </row>
    <row r="942" spans="1:2" ht="12.75" customHeight="1">
      <c r="A942" s="31"/>
      <c r="B942" s="31"/>
    </row>
    <row r="943" spans="1:2" ht="12.75" customHeight="1">
      <c r="A943" s="31"/>
      <c r="B943" s="31"/>
    </row>
    <row r="944" spans="1:2" ht="12.75" customHeight="1">
      <c r="A944" s="31"/>
      <c r="B944" s="31"/>
    </row>
    <row r="945" spans="1:2" ht="12.75" customHeight="1">
      <c r="A945" s="31"/>
      <c r="B945" s="31"/>
    </row>
    <row r="946" spans="1:2" ht="12.75" customHeight="1">
      <c r="A946" s="31"/>
      <c r="B946" s="31"/>
    </row>
    <row r="947" spans="1:2" ht="12.75" customHeight="1">
      <c r="A947" s="31"/>
      <c r="B947" s="31"/>
    </row>
    <row r="948" spans="1:2" ht="12.75" customHeight="1">
      <c r="A948" s="31"/>
      <c r="B948" s="31"/>
    </row>
    <row r="949" spans="1:2" ht="12.75" customHeight="1">
      <c r="A949" s="31"/>
      <c r="B949" s="31"/>
    </row>
    <row r="950" spans="1:2" ht="12.75" customHeight="1">
      <c r="A950" s="31"/>
      <c r="B950" s="31"/>
    </row>
    <row r="951" spans="1:2" ht="12.75" customHeight="1">
      <c r="A951" s="31"/>
      <c r="B951" s="31"/>
    </row>
    <row r="952" spans="1:2" ht="12.75" customHeight="1">
      <c r="A952" s="31"/>
      <c r="B952" s="31"/>
    </row>
    <row r="953" spans="1:2" ht="12.75" customHeight="1">
      <c r="A953" s="31"/>
      <c r="B953" s="31"/>
    </row>
    <row r="954" spans="1:2" ht="12.75" customHeight="1">
      <c r="A954" s="31"/>
      <c r="B954" s="31"/>
    </row>
    <row r="955" spans="1:2" ht="12.75" customHeight="1">
      <c r="A955" s="31"/>
      <c r="B955" s="31"/>
    </row>
    <row r="956" spans="1:2" ht="12.75" customHeight="1">
      <c r="A956" s="31"/>
      <c r="B956" s="31"/>
    </row>
    <row r="957" spans="1:2" ht="12.75" customHeight="1">
      <c r="A957" s="31"/>
      <c r="B957" s="31"/>
    </row>
    <row r="958" spans="1:2" ht="12.75" customHeight="1">
      <c r="A958" s="31"/>
      <c r="B958" s="31"/>
    </row>
    <row r="959" spans="1:2" ht="12.75" customHeight="1">
      <c r="A959" s="31"/>
      <c r="B959" s="31"/>
    </row>
    <row r="960" spans="1:2" ht="12.75" customHeight="1">
      <c r="A960" s="31"/>
      <c r="B960" s="31"/>
    </row>
    <row r="961" spans="1:2" ht="12.75" customHeight="1">
      <c r="A961" s="31"/>
      <c r="B961" s="31"/>
    </row>
    <row r="962" spans="1:2" ht="12.75" customHeight="1">
      <c r="A962" s="31"/>
      <c r="B962" s="31"/>
    </row>
    <row r="963" spans="1:2" ht="12.75" customHeight="1">
      <c r="A963" s="31"/>
      <c r="B963" s="31"/>
    </row>
    <row r="964" spans="1:2" ht="12.75" customHeight="1">
      <c r="A964" s="31"/>
      <c r="B964" s="31"/>
    </row>
    <row r="965" spans="1:2" ht="12.75" customHeight="1">
      <c r="A965" s="31"/>
      <c r="B965" s="31"/>
    </row>
    <row r="966" spans="1:2" ht="12.75" customHeight="1">
      <c r="A966" s="31"/>
      <c r="B966" s="31"/>
    </row>
    <row r="967" spans="1:2" ht="12.75" customHeight="1">
      <c r="A967" s="31"/>
      <c r="B967" s="31"/>
    </row>
    <row r="968" spans="1:2" ht="12.75" customHeight="1">
      <c r="A968" s="31"/>
      <c r="B968" s="31"/>
    </row>
    <row r="969" spans="1:2" ht="12.75" customHeight="1">
      <c r="A969" s="31"/>
      <c r="B969" s="31"/>
    </row>
    <row r="970" spans="1:2" ht="12.75" customHeight="1">
      <c r="A970" s="31"/>
      <c r="B970" s="31"/>
    </row>
    <row r="971" spans="1:2" ht="12.75" customHeight="1">
      <c r="A971" s="31"/>
      <c r="B971" s="31"/>
    </row>
    <row r="972" spans="1:2" ht="12.75" customHeight="1">
      <c r="A972" s="31"/>
      <c r="B972" s="31"/>
    </row>
    <row r="973" spans="1:2" ht="12.75" customHeight="1">
      <c r="A973" s="31"/>
      <c r="B973" s="31"/>
    </row>
    <row r="974" spans="1:2" ht="12.75" customHeight="1">
      <c r="A974" s="31"/>
      <c r="B974" s="31"/>
    </row>
    <row r="975" spans="1:2" ht="12.75" customHeight="1">
      <c r="A975" s="31"/>
      <c r="B975" s="31"/>
    </row>
    <row r="976" spans="1:2" ht="12.75" customHeight="1">
      <c r="A976" s="31"/>
      <c r="B976" s="31"/>
    </row>
    <row r="977" spans="1:2" ht="12.75" customHeight="1">
      <c r="A977" s="31"/>
      <c r="B977" s="31"/>
    </row>
    <row r="978" spans="1:2" ht="12.75" customHeight="1">
      <c r="A978" s="31"/>
      <c r="B978" s="31"/>
    </row>
    <row r="979" spans="1:2" ht="12.75" customHeight="1">
      <c r="A979" s="31"/>
      <c r="B979" s="31"/>
    </row>
    <row r="980" spans="1:2" ht="12.75" customHeight="1">
      <c r="A980" s="31"/>
      <c r="B980" s="31"/>
    </row>
    <row r="981" spans="1:2" ht="12.75" customHeight="1">
      <c r="A981" s="31"/>
      <c r="B981" s="31"/>
    </row>
    <row r="982" spans="1:2" ht="12.75" customHeight="1">
      <c r="A982" s="31"/>
      <c r="B982" s="31"/>
    </row>
    <row r="983" spans="1:2" ht="12.75" customHeight="1">
      <c r="A983" s="31"/>
      <c r="B983" s="31"/>
    </row>
    <row r="984" spans="1:2" ht="12.75" customHeight="1">
      <c r="A984" s="31"/>
      <c r="B984" s="31"/>
    </row>
    <row r="985" spans="1:2" ht="12.75" customHeight="1">
      <c r="A985" s="31"/>
      <c r="B985" s="31"/>
    </row>
    <row r="986" spans="1:2" ht="12.75" customHeight="1">
      <c r="A986" s="31"/>
      <c r="B986" s="31"/>
    </row>
    <row r="987" spans="1:2" ht="12.75" customHeight="1">
      <c r="A987" s="31"/>
      <c r="B987" s="31"/>
    </row>
    <row r="988" spans="1:2" ht="12.75" customHeight="1">
      <c r="A988" s="31"/>
      <c r="B988" s="31"/>
    </row>
    <row r="989" spans="1:2" ht="12.75" customHeight="1">
      <c r="A989" s="31"/>
      <c r="B989" s="31"/>
    </row>
    <row r="990" spans="1:2" ht="12.75" customHeight="1">
      <c r="A990" s="31"/>
      <c r="B990" s="31"/>
    </row>
    <row r="991" spans="1:2" ht="12.75" customHeight="1">
      <c r="A991" s="31"/>
      <c r="B991" s="31"/>
    </row>
    <row r="992" spans="1:2" ht="12.75" customHeight="1">
      <c r="A992" s="31"/>
      <c r="B992" s="31"/>
    </row>
    <row r="993" spans="1:2" ht="12.75" customHeight="1">
      <c r="A993" s="31"/>
      <c r="B993" s="31"/>
    </row>
    <row r="994" spans="1:2" ht="12.75" customHeight="1">
      <c r="A994" s="31"/>
      <c r="B994" s="31"/>
    </row>
    <row r="995" spans="1:2" ht="12.75" customHeight="1">
      <c r="A995" s="31"/>
      <c r="B995" s="31"/>
    </row>
    <row r="996" spans="1:2" ht="12.75" customHeight="1">
      <c r="A996" s="31"/>
      <c r="B996" s="31"/>
    </row>
    <row r="997" spans="1:2" ht="12.75" customHeight="1">
      <c r="A997" s="31"/>
      <c r="B997" s="31"/>
    </row>
    <row r="998" spans="1:2" ht="12.75" customHeight="1">
      <c r="A998" s="31"/>
      <c r="B998" s="31"/>
    </row>
    <row r="999" spans="1:2" ht="12.75" customHeight="1">
      <c r="A999" s="31"/>
      <c r="B999" s="31"/>
    </row>
    <row r="1000" spans="1:2" ht="12.75" customHeight="1">
      <c r="A1000" s="31"/>
      <c r="B1000" s="31"/>
    </row>
  </sheetData>
  <pageMargins left="0.75" right="0.75" top="1" bottom="1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D0806"/>
  </sheetPr>
  <dimension ref="A1:AB1000"/>
  <sheetViews>
    <sheetView workbookViewId="0">
      <selection activeCell="F18" sqref="F18:AA20"/>
    </sheetView>
  </sheetViews>
  <sheetFormatPr defaultColWidth="12.5703125" defaultRowHeight="15" customHeight="1"/>
  <cols>
    <col min="1" max="1" width="0.42578125" customWidth="1"/>
    <col min="2" max="2" width="10.42578125" customWidth="1"/>
    <col min="3" max="4" width="8.85546875" customWidth="1"/>
    <col min="5" max="5" width="8.8554687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8.85546875" hidden="1" customWidth="1"/>
  </cols>
  <sheetData>
    <row r="1" spans="1:27" ht="21" customHeight="1">
      <c r="A1" s="26"/>
      <c r="B1" s="26" t="str">
        <f>Info!A1</f>
        <v>Tournament Name</v>
      </c>
      <c r="S1" s="3"/>
    </row>
    <row r="2" spans="1:27" ht="12.75" customHeight="1">
      <c r="A2" s="27"/>
      <c r="B2" s="27" t="s">
        <v>34</v>
      </c>
      <c r="C2" s="28" t="str">
        <f>Info!A2</f>
        <v>Date</v>
      </c>
      <c r="D2" s="27"/>
      <c r="E2" s="27"/>
      <c r="F2" s="27"/>
      <c r="G2" s="27" t="s">
        <v>19</v>
      </c>
      <c r="H2" s="27"/>
      <c r="I2" s="27"/>
      <c r="J2" s="29" t="str">
        <f>VLOOKUP($J$3,Info,2,FALSE)</f>
        <v>C</v>
      </c>
    </row>
    <row r="3" spans="1:27" ht="12.75" customHeight="1">
      <c r="A3" s="27"/>
      <c r="B3" s="27" t="s">
        <v>20</v>
      </c>
      <c r="C3" s="30" t="str">
        <f>VLOOKUP($J$3,Info,3,FALSE)</f>
        <v>Age/Division</v>
      </c>
      <c r="D3" s="27"/>
      <c r="E3" s="27"/>
      <c r="F3" s="27"/>
      <c r="G3" s="27" t="s">
        <v>35</v>
      </c>
      <c r="H3" s="27"/>
      <c r="I3" s="27"/>
      <c r="J3" s="29">
        <v>3</v>
      </c>
    </row>
    <row r="4" spans="1:27" ht="12.75" customHeight="1">
      <c r="A4" s="31"/>
      <c r="B4" s="31"/>
    </row>
    <row r="5" spans="1:27" ht="12.75" customHeight="1">
      <c r="A5" s="31"/>
      <c r="B5" s="31"/>
    </row>
    <row r="6" spans="1:27" ht="12.75" customHeight="1">
      <c r="A6" s="31"/>
      <c r="B6" s="31"/>
    </row>
    <row r="7" spans="1:27" ht="12.75" customHeight="1">
      <c r="A7" s="31"/>
      <c r="B7" s="31"/>
      <c r="F7" s="32" t="s">
        <v>36</v>
      </c>
      <c r="G7" s="33"/>
      <c r="H7" s="34"/>
      <c r="I7" s="34"/>
      <c r="J7" s="32" t="s">
        <v>37</v>
      </c>
      <c r="K7" s="33"/>
      <c r="L7" s="34"/>
      <c r="M7" s="34"/>
      <c r="N7" s="35" t="s">
        <v>38</v>
      </c>
      <c r="O7" s="35" t="s">
        <v>39</v>
      </c>
      <c r="P7" s="36"/>
      <c r="Q7" s="36"/>
      <c r="R7" s="35" t="s">
        <v>40</v>
      </c>
    </row>
    <row r="8" spans="1:27" ht="12.75" customHeight="1">
      <c r="A8" s="37"/>
      <c r="B8" s="38" t="s">
        <v>41</v>
      </c>
      <c r="C8" s="39"/>
      <c r="D8" s="40"/>
      <c r="F8" s="41" t="s">
        <v>42</v>
      </c>
      <c r="G8" s="41" t="s">
        <v>43</v>
      </c>
      <c r="H8" s="42"/>
      <c r="I8" s="42"/>
      <c r="J8" s="41" t="s">
        <v>42</v>
      </c>
      <c r="K8" s="41" t="s">
        <v>43</v>
      </c>
      <c r="L8" s="34"/>
      <c r="M8" s="34"/>
      <c r="N8" s="50"/>
      <c r="O8" s="43"/>
      <c r="P8" s="43"/>
      <c r="Q8" s="43"/>
      <c r="R8" s="33"/>
    </row>
    <row r="9" spans="1:27" ht="18" customHeight="1">
      <c r="A9" s="31">
        <v>1</v>
      </c>
      <c r="B9" s="44" t="str">
        <f>VLOOKUP($J$3,Info,5,FALSE)</f>
        <v>Seed #3</v>
      </c>
      <c r="D9" s="51"/>
      <c r="F9" s="45">
        <f>SUM(E24,M24,Y24)</f>
        <v>0</v>
      </c>
      <c r="G9" s="45">
        <f>SUM(H24,P24,AB24)</f>
        <v>0</v>
      </c>
      <c r="H9" s="45"/>
      <c r="I9" s="45"/>
      <c r="J9" s="45">
        <f t="shared" ref="J9:K9" si="0">SUM(F23,N23,Z23)</f>
        <v>0</v>
      </c>
      <c r="K9" s="45">
        <f t="shared" si="0"/>
        <v>0</v>
      </c>
      <c r="L9" s="45"/>
      <c r="M9" s="45"/>
      <c r="N9" s="52">
        <f t="shared" ref="N9:N12" si="1">IFERROR(J9/(J9+K9),0)</f>
        <v>0</v>
      </c>
      <c r="O9" s="45">
        <f>SUM(F24,N24,Z24)</f>
        <v>0</v>
      </c>
      <c r="P9" s="45"/>
      <c r="Q9" s="45"/>
      <c r="R9" s="45"/>
      <c r="V9" s="47" t="s">
        <v>17</v>
      </c>
    </row>
    <row r="10" spans="1:27" ht="18" customHeight="1">
      <c r="A10" s="31">
        <v>2</v>
      </c>
      <c r="B10" s="44" t="str">
        <f>VLOOKUP($J$3,Info,6,FALSE)</f>
        <v>Seed #6</v>
      </c>
      <c r="C10" s="53"/>
      <c r="D10" s="51"/>
      <c r="F10" s="45">
        <f>SUM(I24,Q24,AB24)</f>
        <v>0</v>
      </c>
      <c r="G10" s="45">
        <f>SUM(L24,T24,Y24)</f>
        <v>0</v>
      </c>
      <c r="H10" s="45"/>
      <c r="I10" s="45"/>
      <c r="J10" s="45">
        <f>SUM(J23,R23,AA23)</f>
        <v>0</v>
      </c>
      <c r="K10" s="45">
        <f>SUM(K23,S23,Z23)</f>
        <v>0</v>
      </c>
      <c r="L10" s="45"/>
      <c r="M10" s="45"/>
      <c r="N10" s="52">
        <f t="shared" si="1"/>
        <v>0</v>
      </c>
      <c r="O10" s="45">
        <f>SUM(J24,R24,AA24)</f>
        <v>0</v>
      </c>
      <c r="P10" s="45"/>
      <c r="Q10" s="45"/>
      <c r="R10" s="45"/>
    </row>
    <row r="11" spans="1:27" ht="18" customHeight="1">
      <c r="A11" s="31">
        <v>3</v>
      </c>
      <c r="B11" s="44" t="str">
        <f>VLOOKUP($J$3,Info,7,FALSE)</f>
        <v>Seed #11</v>
      </c>
      <c r="C11" s="53"/>
      <c r="D11" s="51"/>
      <c r="F11" s="45">
        <f>SUM(H24,T24,U24)</f>
        <v>0</v>
      </c>
      <c r="G11" s="45">
        <f>SUM(E24,Q24,X24)</f>
        <v>0</v>
      </c>
      <c r="H11" s="45"/>
      <c r="I11" s="45"/>
      <c r="J11" s="45">
        <f>SUM(G23,S23,V23)</f>
        <v>0</v>
      </c>
      <c r="K11" s="45">
        <f>SUM(F23,R23,W23)</f>
        <v>0</v>
      </c>
      <c r="L11" s="45"/>
      <c r="M11" s="45"/>
      <c r="N11" s="52">
        <f t="shared" si="1"/>
        <v>0</v>
      </c>
      <c r="O11" s="45">
        <f>SUM(G24,S24,V24)</f>
        <v>0</v>
      </c>
      <c r="P11" s="45"/>
      <c r="Q11" s="45"/>
      <c r="R11" s="45"/>
    </row>
    <row r="12" spans="1:27" ht="18" customHeight="1">
      <c r="A12" s="31">
        <v>4</v>
      </c>
      <c r="B12" s="44" t="str">
        <f>VLOOKUP($J$3,Info,8,FALSE)</f>
        <v>Seed #14</v>
      </c>
      <c r="C12" s="53"/>
      <c r="D12" s="51"/>
      <c r="F12" s="45">
        <f>SUM(L24,P24,X24)</f>
        <v>0</v>
      </c>
      <c r="G12" s="45">
        <f>SUM(I24,M24,U24)</f>
        <v>0</v>
      </c>
      <c r="H12" s="45"/>
      <c r="I12" s="45"/>
      <c r="J12" s="45">
        <f>SUM(K23,O23,W23)</f>
        <v>0</v>
      </c>
      <c r="K12" s="45">
        <f>SUM(J23,N23,V23)</f>
        <v>0</v>
      </c>
      <c r="L12" s="45"/>
      <c r="M12" s="45"/>
      <c r="N12" s="52">
        <f t="shared" si="1"/>
        <v>0</v>
      </c>
      <c r="O12" s="45">
        <f>SUM(K24,O24,W24)</f>
        <v>0</v>
      </c>
      <c r="P12" s="45"/>
      <c r="Q12" s="45"/>
      <c r="R12" s="45"/>
    </row>
    <row r="13" spans="1:27" ht="12.75" customHeight="1">
      <c r="A13" s="31"/>
      <c r="B13" s="31"/>
      <c r="F13" s="1"/>
    </row>
    <row r="14" spans="1:27" ht="12.75" customHeight="1">
      <c r="A14" s="31"/>
      <c r="B14" s="31"/>
    </row>
    <row r="15" spans="1:27" ht="12.75" customHeight="1">
      <c r="A15" s="31"/>
      <c r="B15" s="31"/>
      <c r="F15" s="31"/>
      <c r="J15" s="31"/>
      <c r="N15" s="31"/>
      <c r="R15" s="31"/>
      <c r="V15" s="31"/>
      <c r="Z15" s="31"/>
    </row>
    <row r="16" spans="1:27" ht="12.75" customHeight="1">
      <c r="A16" s="31"/>
      <c r="B16" s="31"/>
      <c r="F16" s="32" t="s">
        <v>44</v>
      </c>
      <c r="G16" s="33"/>
      <c r="H16" s="34"/>
      <c r="I16" s="34"/>
      <c r="J16" s="32" t="s">
        <v>45</v>
      </c>
      <c r="K16" s="33"/>
      <c r="L16" s="34"/>
      <c r="M16" s="34"/>
      <c r="N16" s="32" t="s">
        <v>46</v>
      </c>
      <c r="O16" s="33"/>
      <c r="P16" s="34"/>
      <c r="Q16" s="34"/>
      <c r="R16" s="32" t="s">
        <v>47</v>
      </c>
      <c r="S16" s="33"/>
      <c r="T16" s="34"/>
      <c r="U16" s="34"/>
      <c r="V16" s="32" t="s">
        <v>48</v>
      </c>
      <c r="W16" s="33"/>
      <c r="X16" s="34"/>
      <c r="Y16" s="34"/>
      <c r="Z16" s="32" t="s">
        <v>49</v>
      </c>
      <c r="AA16" s="33"/>
    </row>
    <row r="17" spans="1:28" ht="12.75" customHeight="1">
      <c r="A17" s="31"/>
      <c r="B17" s="31"/>
      <c r="F17" s="35">
        <v>1</v>
      </c>
      <c r="G17" s="35">
        <v>3</v>
      </c>
      <c r="H17" s="36"/>
      <c r="I17" s="36"/>
      <c r="J17" s="35">
        <v>2</v>
      </c>
      <c r="K17" s="35">
        <v>4</v>
      </c>
      <c r="L17" s="36"/>
      <c r="M17" s="36"/>
      <c r="N17" s="35">
        <v>1</v>
      </c>
      <c r="O17" s="35">
        <v>4</v>
      </c>
      <c r="P17" s="36"/>
      <c r="Q17" s="36"/>
      <c r="R17" s="35">
        <v>2</v>
      </c>
      <c r="S17" s="35">
        <v>3</v>
      </c>
      <c r="T17" s="36"/>
      <c r="U17" s="36"/>
      <c r="V17" s="35">
        <v>3</v>
      </c>
      <c r="W17" s="35">
        <v>4</v>
      </c>
      <c r="X17" s="36"/>
      <c r="Y17" s="36"/>
      <c r="Z17" s="35">
        <v>1</v>
      </c>
      <c r="AA17" s="35">
        <v>2</v>
      </c>
    </row>
    <row r="18" spans="1:28" ht="18" customHeight="1">
      <c r="A18" s="31"/>
      <c r="B18" s="31"/>
      <c r="D18" s="36" t="s">
        <v>50</v>
      </c>
      <c r="E18" s="47">
        <f t="shared" ref="E18:E22" si="2">IF(F18&gt;G18,1,0)</f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7">
        <f t="shared" ref="AB18:AB22" si="3">IF(AA18&gt;Z18,1,0)</f>
        <v>0</v>
      </c>
    </row>
    <row r="19" spans="1:28" ht="18" customHeight="1">
      <c r="A19" s="31"/>
      <c r="B19" s="31"/>
      <c r="D19" s="36" t="s">
        <v>51</v>
      </c>
      <c r="E19" s="47">
        <f t="shared" si="2"/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7">
        <f t="shared" si="3"/>
        <v>0</v>
      </c>
    </row>
    <row r="20" spans="1:28" ht="18" customHeight="1">
      <c r="A20" s="31"/>
      <c r="B20" s="31"/>
      <c r="D20" s="36" t="s">
        <v>52</v>
      </c>
      <c r="E20" s="47">
        <f t="shared" si="2"/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7">
        <f t="shared" si="3"/>
        <v>0</v>
      </c>
    </row>
    <row r="21" spans="1:28" ht="18" hidden="1" customHeight="1">
      <c r="A21" s="31"/>
      <c r="B21" s="31"/>
      <c r="D21" s="36" t="s">
        <v>53</v>
      </c>
      <c r="E21" s="47">
        <f t="shared" si="2"/>
        <v>0</v>
      </c>
      <c r="F21" s="45"/>
      <c r="G21" s="45"/>
      <c r="H21" s="45">
        <f t="shared" ref="H21:H22" si="4">IF(G21&gt;F21,1,0)</f>
        <v>0</v>
      </c>
      <c r="I21" s="45">
        <f t="shared" ref="I21:I22" si="5">IF(J21&gt;K21,1,0)</f>
        <v>0</v>
      </c>
      <c r="J21" s="45"/>
      <c r="K21" s="45"/>
      <c r="L21" s="45">
        <f t="shared" ref="L21:L22" si="6">IF(K21&gt;J21,1,0)</f>
        <v>0</v>
      </c>
      <c r="M21" s="45">
        <f t="shared" ref="M21:M22" si="7">IF(N21&gt;O21,1,0)</f>
        <v>0</v>
      </c>
      <c r="N21" s="45"/>
      <c r="O21" s="45"/>
      <c r="P21" s="45">
        <f t="shared" ref="P21:P22" si="8">IF(O21&gt;N21,1,0)</f>
        <v>0</v>
      </c>
      <c r="Q21" s="45">
        <f t="shared" ref="Q21:Q22" si="9">IF(R21&gt;S21,1,0)</f>
        <v>0</v>
      </c>
      <c r="R21" s="45"/>
      <c r="S21" s="45"/>
      <c r="T21" s="45">
        <f t="shared" ref="T21:T22" si="10">IF(S21&gt;R21,1,0)</f>
        <v>0</v>
      </c>
      <c r="U21" s="45">
        <f t="shared" ref="U21:U22" si="11">IF(V21&gt;W21,1,0)</f>
        <v>0</v>
      </c>
      <c r="V21" s="45"/>
      <c r="W21" s="45"/>
      <c r="X21" s="45">
        <f t="shared" ref="X21:X22" si="12">IF(W21&gt;V21,1,0)</f>
        <v>0</v>
      </c>
      <c r="Y21" s="45">
        <f t="shared" ref="Y21:Y22" si="13">IF(Z21&gt;AA21,1,0)</f>
        <v>0</v>
      </c>
      <c r="Z21" s="45"/>
      <c r="AA21" s="45"/>
      <c r="AB21" s="47">
        <f t="shared" si="3"/>
        <v>0</v>
      </c>
    </row>
    <row r="22" spans="1:28" ht="18" hidden="1" customHeight="1">
      <c r="A22" s="31"/>
      <c r="B22" s="31"/>
      <c r="D22" s="36" t="s">
        <v>54</v>
      </c>
      <c r="E22" s="47">
        <f t="shared" si="2"/>
        <v>0</v>
      </c>
      <c r="F22" s="45"/>
      <c r="G22" s="45"/>
      <c r="H22" s="45">
        <f t="shared" si="4"/>
        <v>0</v>
      </c>
      <c r="I22" s="45">
        <f t="shared" si="5"/>
        <v>0</v>
      </c>
      <c r="J22" s="45"/>
      <c r="K22" s="45"/>
      <c r="L22" s="45">
        <f t="shared" si="6"/>
        <v>0</v>
      </c>
      <c r="M22" s="45">
        <f t="shared" si="7"/>
        <v>0</v>
      </c>
      <c r="N22" s="45"/>
      <c r="O22" s="45"/>
      <c r="P22" s="45">
        <f t="shared" si="8"/>
        <v>0</v>
      </c>
      <c r="Q22" s="45">
        <f t="shared" si="9"/>
        <v>0</v>
      </c>
      <c r="R22" s="45"/>
      <c r="S22" s="45"/>
      <c r="T22" s="45">
        <f t="shared" si="10"/>
        <v>0</v>
      </c>
      <c r="U22" s="45">
        <f t="shared" si="11"/>
        <v>0</v>
      </c>
      <c r="V22" s="45"/>
      <c r="W22" s="45"/>
      <c r="X22" s="45">
        <f t="shared" si="12"/>
        <v>0</v>
      </c>
      <c r="Y22" s="45">
        <f t="shared" si="13"/>
        <v>0</v>
      </c>
      <c r="Z22" s="45"/>
      <c r="AA22" s="45"/>
      <c r="AB22" s="47">
        <f t="shared" si="3"/>
        <v>0</v>
      </c>
    </row>
    <row r="23" spans="1:28" ht="18" customHeight="1">
      <c r="A23" s="31"/>
      <c r="B23" s="31"/>
      <c r="D23" s="36" t="s">
        <v>55</v>
      </c>
      <c r="F23" s="45">
        <f>SUM(E18:E22)</f>
        <v>0</v>
      </c>
      <c r="G23" s="45">
        <f>SUM(H18:H22)</f>
        <v>0</v>
      </c>
      <c r="H23" s="45"/>
      <c r="I23" s="45"/>
      <c r="J23" s="45">
        <f>SUM(I18:I22)</f>
        <v>0</v>
      </c>
      <c r="K23" s="45">
        <f>SUM(L18:L22)</f>
        <v>0</v>
      </c>
      <c r="L23" s="45"/>
      <c r="M23" s="45"/>
      <c r="N23" s="45">
        <f>SUM(M18:M22)</f>
        <v>0</v>
      </c>
      <c r="O23" s="45">
        <f>SUM(P18:P22)</f>
        <v>0</v>
      </c>
      <c r="P23" s="45"/>
      <c r="Q23" s="45"/>
      <c r="R23" s="45">
        <f>SUM(Q18:Q22)</f>
        <v>0</v>
      </c>
      <c r="S23" s="45">
        <f>SUM(T18:T22)</f>
        <v>0</v>
      </c>
      <c r="T23" s="45"/>
      <c r="U23" s="45"/>
      <c r="V23" s="45">
        <f>SUM(U18:U22)</f>
        <v>0</v>
      </c>
      <c r="W23" s="45">
        <f>SUM(X18:X22)</f>
        <v>0</v>
      </c>
      <c r="X23" s="45"/>
      <c r="Y23" s="45"/>
      <c r="Z23" s="45">
        <f>SUM(Y18:Y22)</f>
        <v>0</v>
      </c>
      <c r="AA23" s="45">
        <f>SUM(AB18:AB22)</f>
        <v>0</v>
      </c>
    </row>
    <row r="24" spans="1:28" ht="18" customHeight="1">
      <c r="A24" s="31"/>
      <c r="B24" s="31"/>
      <c r="D24" s="36" t="s">
        <v>56</v>
      </c>
      <c r="E24" s="47">
        <f>IF(F23&gt;G23,1,0)</f>
        <v>0</v>
      </c>
      <c r="F24" s="45">
        <f>SUM(F18:F22)-SUM(G18:G22)</f>
        <v>0</v>
      </c>
      <c r="G24" s="45">
        <f>SUM(G18:G22)-SUM(F18:F22)</f>
        <v>0</v>
      </c>
      <c r="H24" s="45">
        <f>IF(G23&gt;F23,1,0)</f>
        <v>0</v>
      </c>
      <c r="I24" s="45">
        <f>IF(J23&gt;K23,1,0)</f>
        <v>0</v>
      </c>
      <c r="J24" s="45">
        <f>SUM(J18:J22)-SUM(K18:K22)</f>
        <v>0</v>
      </c>
      <c r="K24" s="45">
        <f>SUM(K18:K22)-SUM(J18:J22)</f>
        <v>0</v>
      </c>
      <c r="L24" s="45">
        <f>IF(K23&gt;J23,1,0)</f>
        <v>0</v>
      </c>
      <c r="M24" s="45">
        <f>IF(N23&gt;O23,1,0)</f>
        <v>0</v>
      </c>
      <c r="N24" s="45">
        <f>SUM(N18:N22)-SUM(O18:O22)</f>
        <v>0</v>
      </c>
      <c r="O24" s="45">
        <f>SUM(O18:O22)-SUM(N18:N22)</f>
        <v>0</v>
      </c>
      <c r="P24" s="45">
        <f>IF(O23&gt;N23,1,0)</f>
        <v>0</v>
      </c>
      <c r="Q24" s="45">
        <f>IF(R23&gt;S23,1,0)</f>
        <v>0</v>
      </c>
      <c r="R24" s="45">
        <f>SUM(R18:R22)-SUM(S18:S22)</f>
        <v>0</v>
      </c>
      <c r="S24" s="45">
        <f>SUM(S18:S22)-SUM(R18:R22)</f>
        <v>0</v>
      </c>
      <c r="T24" s="45">
        <f>IF(S23&gt;R23,1,0)</f>
        <v>0</v>
      </c>
      <c r="U24" s="45">
        <f>IF(V23&gt;W23,1,0)</f>
        <v>0</v>
      </c>
      <c r="V24" s="45">
        <f>SUM(V18:V22)-SUM(W18:W22)</f>
        <v>0</v>
      </c>
      <c r="W24" s="45">
        <f>SUM(W18:W22)-SUM(V18:V22)</f>
        <v>0</v>
      </c>
      <c r="X24" s="45">
        <f>IF(W23&gt;V23,1,0)</f>
        <v>0</v>
      </c>
      <c r="Y24" s="45">
        <f>IF(Z23&gt;AA23,1,0)</f>
        <v>0</v>
      </c>
      <c r="Z24" s="45">
        <f>SUM(Z18:Z22)-SUM(AA18:AA22)</f>
        <v>0</v>
      </c>
      <c r="AA24" s="45">
        <f>SUM(AA18:AA22)-SUM(Z18:Z22)</f>
        <v>0</v>
      </c>
      <c r="AB24" s="47">
        <f>IF(AA23&gt;Z23,1,0)</f>
        <v>0</v>
      </c>
    </row>
    <row r="25" spans="1:28" ht="12.75" customHeight="1">
      <c r="A25" s="31"/>
      <c r="B25" s="31"/>
      <c r="F25" s="48" t="s">
        <v>57</v>
      </c>
      <c r="G25" s="40"/>
      <c r="H25" s="34"/>
      <c r="I25" s="34"/>
      <c r="J25" s="48" t="s">
        <v>58</v>
      </c>
      <c r="K25" s="40"/>
      <c r="L25" s="34"/>
      <c r="M25" s="34"/>
      <c r="N25" s="48" t="s">
        <v>59</v>
      </c>
      <c r="O25" s="40"/>
      <c r="P25" s="34"/>
      <c r="Q25" s="34"/>
      <c r="R25" s="48" t="s">
        <v>60</v>
      </c>
      <c r="S25" s="40"/>
      <c r="T25" s="34"/>
      <c r="U25" s="34"/>
      <c r="V25" s="48" t="s">
        <v>57</v>
      </c>
      <c r="W25" s="40"/>
      <c r="X25" s="34"/>
      <c r="Y25" s="34"/>
      <c r="Z25" s="48" t="s">
        <v>61</v>
      </c>
      <c r="AA25" s="40"/>
    </row>
    <row r="26" spans="1:28" ht="12.75" customHeight="1">
      <c r="A26" s="31"/>
      <c r="B26" s="31"/>
    </row>
    <row r="27" spans="1:28" ht="12.75" customHeight="1">
      <c r="A27" s="31"/>
      <c r="B27" s="31"/>
      <c r="F27" s="3" t="s">
        <v>70</v>
      </c>
      <c r="S27" s="47" t="s">
        <v>31</v>
      </c>
    </row>
    <row r="28" spans="1:28" ht="12.75" customHeight="1">
      <c r="A28" s="31"/>
      <c r="B28" s="31"/>
      <c r="F28" s="3" t="s">
        <v>71</v>
      </c>
      <c r="S28" s="47" t="s">
        <v>30</v>
      </c>
    </row>
    <row r="29" spans="1:28" ht="12.75" customHeight="1">
      <c r="A29" s="31"/>
      <c r="B29" s="31"/>
      <c r="F29" s="3" t="s">
        <v>72</v>
      </c>
      <c r="W29" s="47" t="str">
        <f>Info!$C$15</f>
        <v>Court 3</v>
      </c>
    </row>
    <row r="30" spans="1:28" ht="12.75" customHeight="1">
      <c r="A30" s="31"/>
      <c r="B30" s="31"/>
      <c r="F30" s="3" t="s">
        <v>73</v>
      </c>
      <c r="S30" s="47" t="str">
        <f>Info!$C$16</f>
        <v>Court 4</v>
      </c>
    </row>
    <row r="31" spans="1:28" ht="12.75" customHeight="1">
      <c r="A31" s="31"/>
      <c r="B31" s="31"/>
    </row>
    <row r="32" spans="1:28" ht="12.75" customHeight="1">
      <c r="A32" s="31"/>
      <c r="B32" s="31"/>
    </row>
    <row r="33" spans="1:2" ht="12.75" customHeight="1">
      <c r="A33" s="31"/>
      <c r="B33" s="31"/>
    </row>
    <row r="34" spans="1:2" ht="12.75" customHeight="1">
      <c r="A34" s="31"/>
      <c r="B34" s="31"/>
    </row>
    <row r="35" spans="1:2" ht="12.75" customHeight="1">
      <c r="A35" s="31"/>
      <c r="B35" s="31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  <row r="80" spans="1:2" ht="12.75" customHeight="1">
      <c r="A80" s="31"/>
      <c r="B80" s="31"/>
    </row>
    <row r="81" spans="1:2" ht="12.75" customHeight="1">
      <c r="A81" s="31"/>
      <c r="B81" s="31"/>
    </row>
    <row r="82" spans="1:2" ht="12.75" customHeight="1">
      <c r="A82" s="31"/>
      <c r="B82" s="31"/>
    </row>
    <row r="83" spans="1:2" ht="12.75" customHeight="1">
      <c r="A83" s="31"/>
      <c r="B83" s="31"/>
    </row>
    <row r="84" spans="1:2" ht="12.75" customHeight="1">
      <c r="A84" s="31"/>
      <c r="B84" s="31"/>
    </row>
    <row r="85" spans="1:2" ht="12.75" customHeight="1">
      <c r="A85" s="31"/>
      <c r="B85" s="31"/>
    </row>
    <row r="86" spans="1:2" ht="12.75" customHeight="1">
      <c r="A86" s="31"/>
      <c r="B86" s="31"/>
    </row>
    <row r="87" spans="1:2" ht="12.75" customHeight="1">
      <c r="A87" s="31"/>
      <c r="B87" s="31"/>
    </row>
    <row r="88" spans="1:2" ht="12.75" customHeight="1">
      <c r="A88" s="31"/>
      <c r="B88" s="31"/>
    </row>
    <row r="89" spans="1:2" ht="12.75" customHeight="1">
      <c r="A89" s="31"/>
      <c r="B89" s="31"/>
    </row>
    <row r="90" spans="1:2" ht="12.75" customHeight="1">
      <c r="A90" s="31"/>
      <c r="B90" s="31"/>
    </row>
    <row r="91" spans="1:2" ht="12.75" customHeight="1">
      <c r="A91" s="31"/>
      <c r="B91" s="31"/>
    </row>
    <row r="92" spans="1:2" ht="12.75" customHeight="1">
      <c r="A92" s="31"/>
      <c r="B92" s="31"/>
    </row>
    <row r="93" spans="1:2" ht="12.75" customHeight="1">
      <c r="A93" s="31"/>
      <c r="B93" s="31"/>
    </row>
    <row r="94" spans="1:2" ht="12.75" customHeight="1">
      <c r="A94" s="31"/>
      <c r="B94" s="31"/>
    </row>
    <row r="95" spans="1:2" ht="12.75" customHeight="1">
      <c r="A95" s="31"/>
      <c r="B95" s="31"/>
    </row>
    <row r="96" spans="1:2" ht="12.75" customHeight="1">
      <c r="A96" s="31"/>
      <c r="B96" s="31"/>
    </row>
    <row r="97" spans="1:2" ht="12.75" customHeight="1">
      <c r="A97" s="31"/>
      <c r="B97" s="31"/>
    </row>
    <row r="98" spans="1:2" ht="12.75" customHeight="1">
      <c r="A98" s="31"/>
      <c r="B98" s="31"/>
    </row>
    <row r="99" spans="1:2" ht="12.75" customHeight="1">
      <c r="A99" s="31"/>
      <c r="B99" s="31"/>
    </row>
    <row r="100" spans="1:2" ht="12.75" customHeight="1">
      <c r="A100" s="31"/>
      <c r="B100" s="31"/>
    </row>
    <row r="101" spans="1:2" ht="12.75" customHeight="1">
      <c r="A101" s="31"/>
      <c r="B101" s="31"/>
    </row>
    <row r="102" spans="1:2" ht="12.75" customHeight="1">
      <c r="A102" s="31"/>
      <c r="B102" s="31"/>
    </row>
    <row r="103" spans="1:2" ht="12.75" customHeight="1">
      <c r="A103" s="31"/>
      <c r="B103" s="31"/>
    </row>
    <row r="104" spans="1:2" ht="12.75" customHeight="1">
      <c r="A104" s="31"/>
      <c r="B104" s="31"/>
    </row>
    <row r="105" spans="1:2" ht="12.75" customHeight="1">
      <c r="A105" s="31"/>
      <c r="B105" s="31"/>
    </row>
    <row r="106" spans="1:2" ht="12.75" customHeight="1">
      <c r="A106" s="31"/>
      <c r="B106" s="31"/>
    </row>
    <row r="107" spans="1:2" ht="12.75" customHeight="1">
      <c r="A107" s="31"/>
      <c r="B107" s="31"/>
    </row>
    <row r="108" spans="1:2" ht="12.75" customHeight="1">
      <c r="A108" s="31"/>
      <c r="B108" s="31"/>
    </row>
    <row r="109" spans="1:2" ht="12.75" customHeight="1">
      <c r="A109" s="31"/>
      <c r="B109" s="31"/>
    </row>
    <row r="110" spans="1:2" ht="12.75" customHeight="1">
      <c r="A110" s="31"/>
      <c r="B110" s="31"/>
    </row>
    <row r="111" spans="1:2" ht="12.75" customHeight="1">
      <c r="A111" s="31"/>
      <c r="B111" s="31"/>
    </row>
    <row r="112" spans="1:2" ht="12.75" customHeight="1">
      <c r="A112" s="31"/>
      <c r="B112" s="31"/>
    </row>
    <row r="113" spans="1:2" ht="12.75" customHeight="1">
      <c r="A113" s="31"/>
      <c r="B113" s="31"/>
    </row>
    <row r="114" spans="1:2" ht="12.75" customHeight="1">
      <c r="A114" s="31"/>
      <c r="B114" s="31"/>
    </row>
    <row r="115" spans="1:2" ht="12.75" customHeight="1">
      <c r="A115" s="31"/>
      <c r="B115" s="31"/>
    </row>
    <row r="116" spans="1:2" ht="12.75" customHeight="1">
      <c r="A116" s="31"/>
      <c r="B116" s="31"/>
    </row>
    <row r="117" spans="1:2" ht="12.75" customHeight="1">
      <c r="A117" s="31"/>
      <c r="B117" s="31"/>
    </row>
    <row r="118" spans="1:2" ht="12.75" customHeight="1">
      <c r="A118" s="31"/>
      <c r="B118" s="31"/>
    </row>
    <row r="119" spans="1:2" ht="12.75" customHeight="1">
      <c r="A119" s="31"/>
      <c r="B119" s="31"/>
    </row>
    <row r="120" spans="1:2" ht="12.75" customHeight="1">
      <c r="A120" s="31"/>
      <c r="B120" s="31"/>
    </row>
    <row r="121" spans="1:2" ht="12.75" customHeight="1">
      <c r="A121" s="31"/>
      <c r="B121" s="31"/>
    </row>
    <row r="122" spans="1:2" ht="12.75" customHeight="1">
      <c r="A122" s="31"/>
      <c r="B122" s="31"/>
    </row>
    <row r="123" spans="1:2" ht="12.75" customHeight="1">
      <c r="A123" s="31"/>
      <c r="B123" s="31"/>
    </row>
    <row r="124" spans="1:2" ht="12.75" customHeight="1">
      <c r="A124" s="31"/>
      <c r="B124" s="31"/>
    </row>
    <row r="125" spans="1:2" ht="12.75" customHeight="1">
      <c r="A125" s="31"/>
      <c r="B125" s="31"/>
    </row>
    <row r="126" spans="1:2" ht="12.75" customHeight="1">
      <c r="A126" s="31"/>
      <c r="B126" s="31"/>
    </row>
    <row r="127" spans="1:2" ht="12.75" customHeight="1">
      <c r="A127" s="31"/>
      <c r="B127" s="31"/>
    </row>
    <row r="128" spans="1:2" ht="12.75" customHeight="1">
      <c r="A128" s="31"/>
      <c r="B128" s="31"/>
    </row>
    <row r="129" spans="1:2" ht="12.75" customHeight="1">
      <c r="A129" s="31"/>
      <c r="B129" s="31"/>
    </row>
    <row r="130" spans="1:2" ht="12.75" customHeight="1">
      <c r="A130" s="31"/>
      <c r="B130" s="31"/>
    </row>
    <row r="131" spans="1:2" ht="12.75" customHeight="1">
      <c r="A131" s="31"/>
      <c r="B131" s="31"/>
    </row>
    <row r="132" spans="1:2" ht="12.75" customHeight="1">
      <c r="A132" s="31"/>
      <c r="B132" s="31"/>
    </row>
    <row r="133" spans="1:2" ht="12.75" customHeight="1">
      <c r="A133" s="31"/>
      <c r="B133" s="31"/>
    </row>
    <row r="134" spans="1:2" ht="12.75" customHeight="1">
      <c r="A134" s="31"/>
      <c r="B134" s="31"/>
    </row>
    <row r="135" spans="1:2" ht="12.75" customHeight="1">
      <c r="A135" s="31"/>
      <c r="B135" s="31"/>
    </row>
    <row r="136" spans="1:2" ht="12.75" customHeight="1">
      <c r="A136" s="31"/>
      <c r="B136" s="31"/>
    </row>
    <row r="137" spans="1:2" ht="12.75" customHeight="1">
      <c r="A137" s="31"/>
      <c r="B137" s="31"/>
    </row>
    <row r="138" spans="1:2" ht="12.75" customHeight="1">
      <c r="A138" s="31"/>
      <c r="B138" s="31"/>
    </row>
    <row r="139" spans="1:2" ht="12.75" customHeight="1">
      <c r="A139" s="31"/>
      <c r="B139" s="31"/>
    </row>
    <row r="140" spans="1:2" ht="12.75" customHeight="1">
      <c r="A140" s="31"/>
      <c r="B140" s="31"/>
    </row>
    <row r="141" spans="1:2" ht="12.75" customHeight="1">
      <c r="A141" s="31"/>
      <c r="B141" s="31"/>
    </row>
    <row r="142" spans="1:2" ht="12.75" customHeight="1">
      <c r="A142" s="31"/>
      <c r="B142" s="31"/>
    </row>
    <row r="143" spans="1:2" ht="12.75" customHeight="1">
      <c r="A143" s="31"/>
      <c r="B143" s="31"/>
    </row>
    <row r="144" spans="1:2" ht="12.75" customHeight="1">
      <c r="A144" s="31"/>
      <c r="B144" s="31"/>
    </row>
    <row r="145" spans="1:2" ht="12.75" customHeight="1">
      <c r="A145" s="31"/>
      <c r="B145" s="31"/>
    </row>
    <row r="146" spans="1:2" ht="12.75" customHeight="1">
      <c r="A146" s="31"/>
      <c r="B146" s="31"/>
    </row>
    <row r="147" spans="1:2" ht="12.75" customHeight="1">
      <c r="A147" s="31"/>
      <c r="B147" s="31"/>
    </row>
    <row r="148" spans="1:2" ht="12.75" customHeight="1">
      <c r="A148" s="31"/>
      <c r="B148" s="31"/>
    </row>
    <row r="149" spans="1:2" ht="12.75" customHeight="1">
      <c r="A149" s="31"/>
      <c r="B149" s="31"/>
    </row>
    <row r="150" spans="1:2" ht="12.75" customHeight="1">
      <c r="A150" s="31"/>
      <c r="B150" s="31"/>
    </row>
    <row r="151" spans="1:2" ht="12.75" customHeight="1">
      <c r="A151" s="31"/>
      <c r="B151" s="31"/>
    </row>
    <row r="152" spans="1:2" ht="12.75" customHeight="1">
      <c r="A152" s="31"/>
      <c r="B152" s="31"/>
    </row>
    <row r="153" spans="1:2" ht="12.75" customHeight="1">
      <c r="A153" s="31"/>
      <c r="B153" s="31"/>
    </row>
    <row r="154" spans="1:2" ht="12.75" customHeight="1">
      <c r="A154" s="31"/>
      <c r="B154" s="31"/>
    </row>
    <row r="155" spans="1:2" ht="12.75" customHeight="1">
      <c r="A155" s="31"/>
      <c r="B155" s="31"/>
    </row>
    <row r="156" spans="1:2" ht="12.75" customHeight="1">
      <c r="A156" s="31"/>
      <c r="B156" s="31"/>
    </row>
    <row r="157" spans="1:2" ht="12.75" customHeight="1">
      <c r="A157" s="31"/>
      <c r="B157" s="31"/>
    </row>
    <row r="158" spans="1:2" ht="12.75" customHeight="1">
      <c r="A158" s="31"/>
      <c r="B158" s="31"/>
    </row>
    <row r="159" spans="1:2" ht="12.75" customHeight="1">
      <c r="A159" s="31"/>
      <c r="B159" s="31"/>
    </row>
    <row r="160" spans="1:2" ht="12.75" customHeight="1">
      <c r="A160" s="31"/>
      <c r="B160" s="31"/>
    </row>
    <row r="161" spans="1:2" ht="12.75" customHeight="1">
      <c r="A161" s="31"/>
      <c r="B161" s="31"/>
    </row>
    <row r="162" spans="1:2" ht="12.75" customHeight="1">
      <c r="A162" s="31"/>
      <c r="B162" s="31"/>
    </row>
    <row r="163" spans="1:2" ht="12.75" customHeight="1">
      <c r="A163" s="31"/>
      <c r="B163" s="31"/>
    </row>
    <row r="164" spans="1:2" ht="12.75" customHeight="1">
      <c r="A164" s="31"/>
      <c r="B164" s="31"/>
    </row>
    <row r="165" spans="1:2" ht="12.75" customHeight="1">
      <c r="A165" s="31"/>
      <c r="B165" s="31"/>
    </row>
    <row r="166" spans="1:2" ht="12.75" customHeight="1">
      <c r="A166" s="31"/>
      <c r="B166" s="31"/>
    </row>
    <row r="167" spans="1:2" ht="12.75" customHeight="1">
      <c r="A167" s="31"/>
      <c r="B167" s="31"/>
    </row>
    <row r="168" spans="1:2" ht="12.75" customHeight="1">
      <c r="A168" s="31"/>
      <c r="B168" s="31"/>
    </row>
    <row r="169" spans="1:2" ht="12.75" customHeight="1">
      <c r="A169" s="31"/>
      <c r="B169" s="31"/>
    </row>
    <row r="170" spans="1:2" ht="12.75" customHeight="1">
      <c r="A170" s="31"/>
      <c r="B170" s="31"/>
    </row>
    <row r="171" spans="1:2" ht="12.75" customHeight="1">
      <c r="A171" s="31"/>
      <c r="B171" s="31"/>
    </row>
    <row r="172" spans="1:2" ht="12.75" customHeight="1">
      <c r="A172" s="31"/>
      <c r="B172" s="31"/>
    </row>
    <row r="173" spans="1:2" ht="12.75" customHeight="1">
      <c r="A173" s="31"/>
      <c r="B173" s="31"/>
    </row>
    <row r="174" spans="1:2" ht="12.75" customHeight="1">
      <c r="A174" s="31"/>
      <c r="B174" s="31"/>
    </row>
    <row r="175" spans="1:2" ht="12.75" customHeight="1">
      <c r="A175" s="31"/>
      <c r="B175" s="31"/>
    </row>
    <row r="176" spans="1:2" ht="12.75" customHeight="1">
      <c r="A176" s="31"/>
      <c r="B176" s="31"/>
    </row>
    <row r="177" spans="1:2" ht="12.75" customHeight="1">
      <c r="A177" s="31"/>
      <c r="B177" s="31"/>
    </row>
    <row r="178" spans="1:2" ht="12.75" customHeight="1">
      <c r="A178" s="31"/>
      <c r="B178" s="31"/>
    </row>
    <row r="179" spans="1:2" ht="12.75" customHeight="1">
      <c r="A179" s="31"/>
      <c r="B179" s="31"/>
    </row>
    <row r="180" spans="1:2" ht="12.75" customHeight="1">
      <c r="A180" s="31"/>
      <c r="B180" s="31"/>
    </row>
    <row r="181" spans="1:2" ht="12.75" customHeight="1">
      <c r="A181" s="31"/>
      <c r="B181" s="31"/>
    </row>
    <row r="182" spans="1:2" ht="12.75" customHeight="1">
      <c r="A182" s="31"/>
      <c r="B182" s="31"/>
    </row>
    <row r="183" spans="1:2" ht="12.75" customHeight="1">
      <c r="A183" s="31"/>
      <c r="B183" s="31"/>
    </row>
    <row r="184" spans="1:2" ht="12.75" customHeight="1">
      <c r="A184" s="31"/>
      <c r="B184" s="31"/>
    </row>
    <row r="185" spans="1:2" ht="12.75" customHeight="1">
      <c r="A185" s="31"/>
      <c r="B185" s="31"/>
    </row>
    <row r="186" spans="1:2" ht="12.75" customHeight="1">
      <c r="A186" s="31"/>
      <c r="B186" s="31"/>
    </row>
    <row r="187" spans="1:2" ht="12.75" customHeight="1">
      <c r="A187" s="31"/>
      <c r="B187" s="31"/>
    </row>
    <row r="188" spans="1:2" ht="12.75" customHeight="1">
      <c r="A188" s="31"/>
      <c r="B188" s="31"/>
    </row>
    <row r="189" spans="1:2" ht="12.75" customHeight="1">
      <c r="A189" s="31"/>
      <c r="B189" s="31"/>
    </row>
    <row r="190" spans="1:2" ht="12.75" customHeight="1">
      <c r="A190" s="31"/>
      <c r="B190" s="31"/>
    </row>
    <row r="191" spans="1:2" ht="12.75" customHeight="1">
      <c r="A191" s="31"/>
      <c r="B191" s="31"/>
    </row>
    <row r="192" spans="1:2" ht="12.75" customHeight="1">
      <c r="A192" s="31"/>
      <c r="B192" s="31"/>
    </row>
    <row r="193" spans="1:2" ht="12.75" customHeight="1">
      <c r="A193" s="31"/>
      <c r="B193" s="31"/>
    </row>
    <row r="194" spans="1:2" ht="12.75" customHeight="1">
      <c r="A194" s="31"/>
      <c r="B194" s="31"/>
    </row>
    <row r="195" spans="1:2" ht="12.75" customHeight="1">
      <c r="A195" s="31"/>
      <c r="B195" s="31"/>
    </row>
    <row r="196" spans="1:2" ht="12.75" customHeight="1">
      <c r="A196" s="31"/>
      <c r="B196" s="31"/>
    </row>
    <row r="197" spans="1:2" ht="12.75" customHeight="1">
      <c r="A197" s="31"/>
      <c r="B197" s="31"/>
    </row>
    <row r="198" spans="1:2" ht="12.75" customHeight="1">
      <c r="A198" s="31"/>
      <c r="B198" s="31"/>
    </row>
    <row r="199" spans="1:2" ht="12.75" customHeight="1">
      <c r="A199" s="31"/>
      <c r="B199" s="31"/>
    </row>
    <row r="200" spans="1:2" ht="12.75" customHeight="1">
      <c r="A200" s="31"/>
      <c r="B200" s="31"/>
    </row>
    <row r="201" spans="1:2" ht="12.75" customHeight="1">
      <c r="A201" s="31"/>
      <c r="B201" s="31"/>
    </row>
    <row r="202" spans="1:2" ht="12.75" customHeight="1">
      <c r="A202" s="31"/>
      <c r="B202" s="31"/>
    </row>
    <row r="203" spans="1:2" ht="12.75" customHeight="1">
      <c r="A203" s="31"/>
      <c r="B203" s="31"/>
    </row>
    <row r="204" spans="1:2" ht="12.75" customHeight="1">
      <c r="A204" s="31"/>
      <c r="B204" s="31"/>
    </row>
    <row r="205" spans="1:2" ht="12.75" customHeight="1">
      <c r="A205" s="31"/>
      <c r="B205" s="31"/>
    </row>
    <row r="206" spans="1:2" ht="12.75" customHeight="1">
      <c r="A206" s="31"/>
      <c r="B206" s="31"/>
    </row>
    <row r="207" spans="1:2" ht="12.75" customHeight="1">
      <c r="A207" s="31"/>
      <c r="B207" s="31"/>
    </row>
    <row r="208" spans="1:2" ht="12.75" customHeight="1">
      <c r="A208" s="31"/>
      <c r="B208" s="31"/>
    </row>
    <row r="209" spans="1:2" ht="12.75" customHeight="1">
      <c r="A209" s="31"/>
      <c r="B209" s="31"/>
    </row>
    <row r="210" spans="1:2" ht="12.75" customHeight="1">
      <c r="A210" s="31"/>
      <c r="B210" s="31"/>
    </row>
    <row r="211" spans="1:2" ht="12.75" customHeight="1">
      <c r="A211" s="31"/>
      <c r="B211" s="31"/>
    </row>
    <row r="212" spans="1:2" ht="12.75" customHeight="1">
      <c r="A212" s="31"/>
      <c r="B212" s="31"/>
    </row>
    <row r="213" spans="1:2" ht="12.75" customHeight="1">
      <c r="A213" s="31"/>
      <c r="B213" s="31"/>
    </row>
    <row r="214" spans="1:2" ht="12.75" customHeight="1">
      <c r="A214" s="31"/>
      <c r="B214" s="31"/>
    </row>
    <row r="215" spans="1:2" ht="12.75" customHeight="1">
      <c r="A215" s="31"/>
      <c r="B215" s="31"/>
    </row>
    <row r="216" spans="1:2" ht="12.75" customHeight="1">
      <c r="A216" s="31"/>
      <c r="B216" s="31"/>
    </row>
    <row r="217" spans="1:2" ht="12.75" customHeight="1">
      <c r="A217" s="31"/>
      <c r="B217" s="31"/>
    </row>
    <row r="218" spans="1:2" ht="12.75" customHeight="1">
      <c r="A218" s="31"/>
      <c r="B218" s="31"/>
    </row>
    <row r="219" spans="1:2" ht="12.75" customHeight="1">
      <c r="A219" s="31"/>
      <c r="B219" s="31"/>
    </row>
    <row r="220" spans="1:2" ht="12.75" customHeight="1">
      <c r="A220" s="31"/>
      <c r="B220" s="31"/>
    </row>
    <row r="221" spans="1:2" ht="12.75" customHeight="1">
      <c r="A221" s="31"/>
      <c r="B221" s="31"/>
    </row>
    <row r="222" spans="1:2" ht="12.75" customHeight="1">
      <c r="A222" s="31"/>
      <c r="B222" s="31"/>
    </row>
    <row r="223" spans="1:2" ht="12.75" customHeight="1">
      <c r="A223" s="31"/>
      <c r="B223" s="31"/>
    </row>
    <row r="224" spans="1:2" ht="12.75" customHeight="1">
      <c r="A224" s="31"/>
      <c r="B224" s="31"/>
    </row>
    <row r="225" spans="1:2" ht="12.75" customHeight="1">
      <c r="A225" s="31"/>
      <c r="B225" s="31"/>
    </row>
    <row r="226" spans="1:2" ht="12.75" customHeight="1">
      <c r="A226" s="31"/>
      <c r="B226" s="31"/>
    </row>
    <row r="227" spans="1:2" ht="12.75" customHeight="1">
      <c r="A227" s="31"/>
      <c r="B227" s="31"/>
    </row>
    <row r="228" spans="1:2" ht="12.75" customHeight="1">
      <c r="A228" s="31"/>
      <c r="B228" s="31"/>
    </row>
    <row r="229" spans="1:2" ht="12.75" customHeight="1">
      <c r="A229" s="31"/>
      <c r="B229" s="31"/>
    </row>
    <row r="230" spans="1:2" ht="12.75" customHeight="1">
      <c r="A230" s="31"/>
      <c r="B230" s="31"/>
    </row>
    <row r="231" spans="1:2" ht="12.75" customHeight="1">
      <c r="A231" s="31"/>
      <c r="B231" s="31"/>
    </row>
    <row r="232" spans="1:2" ht="12.75" customHeight="1">
      <c r="A232" s="31"/>
      <c r="B232" s="31"/>
    </row>
    <row r="233" spans="1:2" ht="12.75" customHeight="1">
      <c r="A233" s="31"/>
      <c r="B233" s="31"/>
    </row>
    <row r="234" spans="1:2" ht="12.75" customHeight="1">
      <c r="A234" s="31"/>
      <c r="B234" s="31"/>
    </row>
    <row r="235" spans="1:2" ht="12.75" customHeight="1">
      <c r="A235" s="31"/>
      <c r="B235" s="31"/>
    </row>
    <row r="236" spans="1:2" ht="12.75" customHeight="1">
      <c r="A236" s="31"/>
      <c r="B236" s="31"/>
    </row>
    <row r="237" spans="1:2" ht="12.75" customHeight="1">
      <c r="A237" s="31"/>
      <c r="B237" s="31"/>
    </row>
    <row r="238" spans="1:2" ht="12.75" customHeight="1">
      <c r="A238" s="31"/>
      <c r="B238" s="31"/>
    </row>
    <row r="239" spans="1:2" ht="12.75" customHeight="1">
      <c r="A239" s="31"/>
      <c r="B239" s="31"/>
    </row>
    <row r="240" spans="1:2" ht="12.75" customHeight="1">
      <c r="A240" s="31"/>
      <c r="B240" s="31"/>
    </row>
    <row r="241" spans="1:2" ht="12.75" customHeight="1">
      <c r="A241" s="31"/>
      <c r="B241" s="31"/>
    </row>
    <row r="242" spans="1:2" ht="12.75" customHeight="1">
      <c r="A242" s="31"/>
      <c r="B242" s="31"/>
    </row>
    <row r="243" spans="1:2" ht="12.75" customHeight="1">
      <c r="A243" s="31"/>
      <c r="B243" s="31"/>
    </row>
    <row r="244" spans="1:2" ht="12.75" customHeight="1">
      <c r="A244" s="31"/>
      <c r="B244" s="31"/>
    </row>
    <row r="245" spans="1:2" ht="12.75" customHeight="1">
      <c r="A245" s="31"/>
      <c r="B245" s="31"/>
    </row>
    <row r="246" spans="1:2" ht="12.75" customHeight="1">
      <c r="A246" s="31"/>
      <c r="B246" s="31"/>
    </row>
    <row r="247" spans="1:2" ht="12.75" customHeight="1">
      <c r="A247" s="31"/>
      <c r="B247" s="31"/>
    </row>
    <row r="248" spans="1:2" ht="12.75" customHeight="1">
      <c r="A248" s="31"/>
      <c r="B248" s="31"/>
    </row>
    <row r="249" spans="1:2" ht="12.75" customHeight="1">
      <c r="A249" s="31"/>
      <c r="B249" s="31"/>
    </row>
    <row r="250" spans="1:2" ht="12.75" customHeight="1">
      <c r="A250" s="31"/>
      <c r="B250" s="31"/>
    </row>
    <row r="251" spans="1:2" ht="12.75" customHeight="1">
      <c r="A251" s="31"/>
      <c r="B251" s="31"/>
    </row>
    <row r="252" spans="1:2" ht="12.75" customHeight="1">
      <c r="A252" s="31"/>
      <c r="B252" s="31"/>
    </row>
    <row r="253" spans="1:2" ht="12.75" customHeight="1">
      <c r="A253" s="31"/>
      <c r="B253" s="31"/>
    </row>
    <row r="254" spans="1:2" ht="12.75" customHeight="1">
      <c r="A254" s="31"/>
      <c r="B254" s="31"/>
    </row>
    <row r="255" spans="1:2" ht="12.75" customHeight="1">
      <c r="A255" s="31"/>
      <c r="B255" s="31"/>
    </row>
    <row r="256" spans="1:2" ht="12.75" customHeight="1">
      <c r="A256" s="31"/>
      <c r="B256" s="31"/>
    </row>
    <row r="257" spans="1:2" ht="12.75" customHeight="1">
      <c r="A257" s="31"/>
      <c r="B257" s="31"/>
    </row>
    <row r="258" spans="1:2" ht="12.75" customHeight="1">
      <c r="A258" s="31"/>
      <c r="B258" s="31"/>
    </row>
    <row r="259" spans="1:2" ht="12.75" customHeight="1">
      <c r="A259" s="31"/>
      <c r="B259" s="31"/>
    </row>
    <row r="260" spans="1:2" ht="12.75" customHeight="1">
      <c r="A260" s="31"/>
      <c r="B260" s="31"/>
    </row>
    <row r="261" spans="1:2" ht="12.75" customHeight="1">
      <c r="A261" s="31"/>
      <c r="B261" s="31"/>
    </row>
    <row r="262" spans="1:2" ht="12.75" customHeight="1">
      <c r="A262" s="31"/>
      <c r="B262" s="31"/>
    </row>
    <row r="263" spans="1:2" ht="12.75" customHeight="1">
      <c r="A263" s="31"/>
      <c r="B263" s="31"/>
    </row>
    <row r="264" spans="1:2" ht="12.75" customHeight="1">
      <c r="A264" s="31"/>
      <c r="B264" s="31"/>
    </row>
    <row r="265" spans="1:2" ht="12.75" customHeight="1">
      <c r="A265" s="31"/>
      <c r="B265" s="31"/>
    </row>
    <row r="266" spans="1:2" ht="12.75" customHeight="1">
      <c r="A266" s="31"/>
      <c r="B266" s="31"/>
    </row>
    <row r="267" spans="1:2" ht="12.75" customHeight="1">
      <c r="A267" s="31"/>
      <c r="B267" s="31"/>
    </row>
    <row r="268" spans="1:2" ht="12.75" customHeight="1">
      <c r="A268" s="31"/>
      <c r="B268" s="31"/>
    </row>
    <row r="269" spans="1:2" ht="12.75" customHeight="1">
      <c r="A269" s="31"/>
      <c r="B269" s="31"/>
    </row>
    <row r="270" spans="1:2" ht="12.75" customHeight="1">
      <c r="A270" s="31"/>
      <c r="B270" s="31"/>
    </row>
    <row r="271" spans="1:2" ht="12.75" customHeight="1">
      <c r="A271" s="31"/>
      <c r="B271" s="31"/>
    </row>
    <row r="272" spans="1:2" ht="12.75" customHeight="1">
      <c r="A272" s="31"/>
      <c r="B272" s="31"/>
    </row>
    <row r="273" spans="1:2" ht="12.75" customHeight="1">
      <c r="A273" s="31"/>
      <c r="B273" s="31"/>
    </row>
    <row r="274" spans="1:2" ht="12.75" customHeight="1">
      <c r="A274" s="31"/>
      <c r="B274" s="31"/>
    </row>
    <row r="275" spans="1:2" ht="12.75" customHeight="1">
      <c r="A275" s="31"/>
      <c r="B275" s="31"/>
    </row>
    <row r="276" spans="1:2" ht="12.75" customHeight="1">
      <c r="A276" s="31"/>
      <c r="B276" s="31"/>
    </row>
    <row r="277" spans="1:2" ht="12.75" customHeight="1">
      <c r="A277" s="31"/>
      <c r="B277" s="31"/>
    </row>
    <row r="278" spans="1:2" ht="12.75" customHeight="1">
      <c r="A278" s="31"/>
      <c r="B278" s="31"/>
    </row>
    <row r="279" spans="1:2" ht="12.75" customHeight="1">
      <c r="A279" s="31"/>
      <c r="B279" s="31"/>
    </row>
    <row r="280" spans="1:2" ht="12.75" customHeight="1">
      <c r="A280" s="31"/>
      <c r="B280" s="31"/>
    </row>
    <row r="281" spans="1:2" ht="12.75" customHeight="1">
      <c r="A281" s="31"/>
      <c r="B281" s="31"/>
    </row>
    <row r="282" spans="1:2" ht="12.75" customHeight="1">
      <c r="A282" s="31"/>
      <c r="B282" s="31"/>
    </row>
    <row r="283" spans="1:2" ht="12.75" customHeight="1">
      <c r="A283" s="31"/>
      <c r="B283" s="31"/>
    </row>
    <row r="284" spans="1:2" ht="12.75" customHeight="1">
      <c r="A284" s="31"/>
      <c r="B284" s="31"/>
    </row>
    <row r="285" spans="1:2" ht="12.75" customHeight="1">
      <c r="A285" s="31"/>
      <c r="B285" s="31"/>
    </row>
    <row r="286" spans="1:2" ht="12.75" customHeight="1">
      <c r="A286" s="31"/>
      <c r="B286" s="31"/>
    </row>
    <row r="287" spans="1:2" ht="12.75" customHeight="1">
      <c r="A287" s="31"/>
      <c r="B287" s="31"/>
    </row>
    <row r="288" spans="1:2" ht="12.75" customHeight="1">
      <c r="A288" s="31"/>
      <c r="B288" s="31"/>
    </row>
    <row r="289" spans="1:2" ht="12.75" customHeight="1">
      <c r="A289" s="31"/>
      <c r="B289" s="31"/>
    </row>
    <row r="290" spans="1:2" ht="12.75" customHeight="1">
      <c r="A290" s="31"/>
      <c r="B290" s="31"/>
    </row>
    <row r="291" spans="1:2" ht="12.75" customHeight="1">
      <c r="A291" s="31"/>
      <c r="B291" s="31"/>
    </row>
    <row r="292" spans="1:2" ht="12.75" customHeight="1">
      <c r="A292" s="31"/>
      <c r="B292" s="31"/>
    </row>
    <row r="293" spans="1:2" ht="12.75" customHeight="1">
      <c r="A293" s="31"/>
      <c r="B293" s="31"/>
    </row>
    <row r="294" spans="1:2" ht="12.75" customHeight="1">
      <c r="A294" s="31"/>
      <c r="B294" s="31"/>
    </row>
    <row r="295" spans="1:2" ht="12.75" customHeight="1">
      <c r="A295" s="31"/>
      <c r="B295" s="31"/>
    </row>
    <row r="296" spans="1:2" ht="12.75" customHeight="1">
      <c r="A296" s="31"/>
      <c r="B296" s="31"/>
    </row>
    <row r="297" spans="1:2" ht="12.75" customHeight="1">
      <c r="A297" s="31"/>
      <c r="B297" s="31"/>
    </row>
    <row r="298" spans="1:2" ht="12.75" customHeight="1">
      <c r="A298" s="31"/>
      <c r="B298" s="31"/>
    </row>
    <row r="299" spans="1:2" ht="12.75" customHeight="1">
      <c r="A299" s="31"/>
      <c r="B299" s="31"/>
    </row>
    <row r="300" spans="1:2" ht="12.75" customHeight="1">
      <c r="A300" s="31"/>
      <c r="B300" s="31"/>
    </row>
    <row r="301" spans="1:2" ht="12.75" customHeight="1">
      <c r="A301" s="31"/>
      <c r="B301" s="31"/>
    </row>
    <row r="302" spans="1:2" ht="12.75" customHeight="1">
      <c r="A302" s="31"/>
      <c r="B302" s="31"/>
    </row>
    <row r="303" spans="1:2" ht="12.75" customHeight="1">
      <c r="A303" s="31"/>
      <c r="B303" s="31"/>
    </row>
    <row r="304" spans="1:2" ht="12.75" customHeight="1">
      <c r="A304" s="31"/>
      <c r="B304" s="31"/>
    </row>
    <row r="305" spans="1:2" ht="12.75" customHeight="1">
      <c r="A305" s="31"/>
      <c r="B305" s="31"/>
    </row>
    <row r="306" spans="1:2" ht="12.75" customHeight="1">
      <c r="A306" s="31"/>
      <c r="B306" s="31"/>
    </row>
    <row r="307" spans="1:2" ht="12.75" customHeight="1">
      <c r="A307" s="31"/>
      <c r="B307" s="31"/>
    </row>
    <row r="308" spans="1:2" ht="12.75" customHeight="1">
      <c r="A308" s="31"/>
      <c r="B308" s="31"/>
    </row>
    <row r="309" spans="1:2" ht="12.75" customHeight="1">
      <c r="A309" s="31"/>
      <c r="B309" s="31"/>
    </row>
    <row r="310" spans="1:2" ht="12.75" customHeight="1">
      <c r="A310" s="31"/>
      <c r="B310" s="31"/>
    </row>
    <row r="311" spans="1:2" ht="12.75" customHeight="1">
      <c r="A311" s="31"/>
      <c r="B311" s="31"/>
    </row>
    <row r="312" spans="1:2" ht="12.75" customHeight="1">
      <c r="A312" s="31"/>
      <c r="B312" s="31"/>
    </row>
    <row r="313" spans="1:2" ht="12.75" customHeight="1">
      <c r="A313" s="31"/>
      <c r="B313" s="31"/>
    </row>
    <row r="314" spans="1:2" ht="12.75" customHeight="1">
      <c r="A314" s="31"/>
      <c r="B314" s="31"/>
    </row>
    <row r="315" spans="1:2" ht="12.75" customHeight="1">
      <c r="A315" s="31"/>
      <c r="B315" s="31"/>
    </row>
    <row r="316" spans="1:2" ht="12.75" customHeight="1">
      <c r="A316" s="31"/>
      <c r="B316" s="31"/>
    </row>
    <row r="317" spans="1:2" ht="12.75" customHeight="1">
      <c r="A317" s="31"/>
      <c r="B317" s="31"/>
    </row>
    <row r="318" spans="1:2" ht="12.75" customHeight="1">
      <c r="A318" s="31"/>
      <c r="B318" s="31"/>
    </row>
    <row r="319" spans="1:2" ht="12.75" customHeight="1">
      <c r="A319" s="31"/>
      <c r="B319" s="31"/>
    </row>
    <row r="320" spans="1:2" ht="12.75" customHeight="1">
      <c r="A320" s="31"/>
      <c r="B320" s="31"/>
    </row>
    <row r="321" spans="1:2" ht="12.75" customHeight="1">
      <c r="A321" s="31"/>
      <c r="B321" s="31"/>
    </row>
    <row r="322" spans="1:2" ht="12.75" customHeight="1">
      <c r="A322" s="31"/>
      <c r="B322" s="31"/>
    </row>
    <row r="323" spans="1:2" ht="12.75" customHeight="1">
      <c r="A323" s="31"/>
      <c r="B323" s="31"/>
    </row>
    <row r="324" spans="1:2" ht="12.75" customHeight="1">
      <c r="A324" s="31"/>
      <c r="B324" s="31"/>
    </row>
    <row r="325" spans="1:2" ht="12.75" customHeight="1">
      <c r="A325" s="31"/>
      <c r="B325" s="31"/>
    </row>
    <row r="326" spans="1:2" ht="12.75" customHeight="1">
      <c r="A326" s="31"/>
      <c r="B326" s="31"/>
    </row>
    <row r="327" spans="1:2" ht="12.75" customHeight="1">
      <c r="A327" s="31"/>
      <c r="B327" s="31"/>
    </row>
    <row r="328" spans="1:2" ht="12.75" customHeight="1">
      <c r="A328" s="31"/>
      <c r="B328" s="31"/>
    </row>
    <row r="329" spans="1:2" ht="12.75" customHeight="1">
      <c r="A329" s="31"/>
      <c r="B329" s="31"/>
    </row>
    <row r="330" spans="1:2" ht="12.75" customHeight="1">
      <c r="A330" s="31"/>
      <c r="B330" s="31"/>
    </row>
    <row r="331" spans="1:2" ht="12.75" customHeight="1">
      <c r="A331" s="31"/>
      <c r="B331" s="31"/>
    </row>
    <row r="332" spans="1:2" ht="12.75" customHeight="1">
      <c r="A332" s="31"/>
      <c r="B332" s="31"/>
    </row>
    <row r="333" spans="1:2" ht="12.75" customHeight="1">
      <c r="A333" s="31"/>
      <c r="B333" s="31"/>
    </row>
    <row r="334" spans="1:2" ht="12.75" customHeight="1">
      <c r="A334" s="31"/>
      <c r="B334" s="31"/>
    </row>
    <row r="335" spans="1:2" ht="12.75" customHeight="1">
      <c r="A335" s="31"/>
      <c r="B335" s="31"/>
    </row>
    <row r="336" spans="1:2" ht="12.75" customHeight="1">
      <c r="A336" s="31"/>
      <c r="B336" s="31"/>
    </row>
    <row r="337" spans="1:2" ht="12.75" customHeight="1">
      <c r="A337" s="31"/>
      <c r="B337" s="31"/>
    </row>
    <row r="338" spans="1:2" ht="12.75" customHeight="1">
      <c r="A338" s="31"/>
      <c r="B338" s="31"/>
    </row>
    <row r="339" spans="1:2" ht="12.75" customHeight="1">
      <c r="A339" s="31"/>
      <c r="B339" s="31"/>
    </row>
    <row r="340" spans="1:2" ht="12.75" customHeight="1">
      <c r="A340" s="31"/>
      <c r="B340" s="31"/>
    </row>
    <row r="341" spans="1:2" ht="12.75" customHeight="1">
      <c r="A341" s="31"/>
      <c r="B341" s="31"/>
    </row>
    <row r="342" spans="1:2" ht="12.75" customHeight="1">
      <c r="A342" s="31"/>
      <c r="B342" s="31"/>
    </row>
    <row r="343" spans="1:2" ht="12.75" customHeight="1">
      <c r="A343" s="31"/>
      <c r="B343" s="31"/>
    </row>
    <row r="344" spans="1:2" ht="12.75" customHeight="1">
      <c r="A344" s="31"/>
      <c r="B344" s="31"/>
    </row>
    <row r="345" spans="1:2" ht="12.75" customHeight="1">
      <c r="A345" s="31"/>
      <c r="B345" s="31"/>
    </row>
    <row r="346" spans="1:2" ht="12.75" customHeight="1">
      <c r="A346" s="31"/>
      <c r="B346" s="31"/>
    </row>
    <row r="347" spans="1:2" ht="12.75" customHeight="1">
      <c r="A347" s="31"/>
      <c r="B347" s="31"/>
    </row>
    <row r="348" spans="1:2" ht="12.75" customHeight="1">
      <c r="A348" s="31"/>
      <c r="B348" s="31"/>
    </row>
    <row r="349" spans="1:2" ht="12.75" customHeight="1">
      <c r="A349" s="31"/>
      <c r="B349" s="31"/>
    </row>
    <row r="350" spans="1:2" ht="12.75" customHeight="1">
      <c r="A350" s="31"/>
      <c r="B350" s="31"/>
    </row>
    <row r="351" spans="1:2" ht="12.75" customHeight="1">
      <c r="A351" s="31"/>
      <c r="B351" s="31"/>
    </row>
    <row r="352" spans="1:2" ht="12.75" customHeight="1">
      <c r="A352" s="31"/>
      <c r="B352" s="31"/>
    </row>
    <row r="353" spans="1:2" ht="12.75" customHeight="1">
      <c r="A353" s="31"/>
      <c r="B353" s="31"/>
    </row>
    <row r="354" spans="1:2" ht="12.75" customHeight="1">
      <c r="A354" s="31"/>
      <c r="B354" s="31"/>
    </row>
    <row r="355" spans="1:2" ht="12.75" customHeight="1">
      <c r="A355" s="31"/>
      <c r="B355" s="31"/>
    </row>
    <row r="356" spans="1:2" ht="12.75" customHeight="1">
      <c r="A356" s="31"/>
      <c r="B356" s="31"/>
    </row>
    <row r="357" spans="1:2" ht="12.75" customHeight="1">
      <c r="A357" s="31"/>
      <c r="B357" s="31"/>
    </row>
    <row r="358" spans="1:2" ht="12.75" customHeight="1">
      <c r="A358" s="31"/>
      <c r="B358" s="31"/>
    </row>
    <row r="359" spans="1:2" ht="12.75" customHeight="1">
      <c r="A359" s="31"/>
      <c r="B359" s="31"/>
    </row>
    <row r="360" spans="1:2" ht="12.75" customHeight="1">
      <c r="A360" s="31"/>
      <c r="B360" s="31"/>
    </row>
    <row r="361" spans="1:2" ht="12.75" customHeight="1">
      <c r="A361" s="31"/>
      <c r="B361" s="31"/>
    </row>
    <row r="362" spans="1:2" ht="12.75" customHeight="1">
      <c r="A362" s="31"/>
      <c r="B362" s="31"/>
    </row>
    <row r="363" spans="1:2" ht="12.75" customHeight="1">
      <c r="A363" s="31"/>
      <c r="B363" s="31"/>
    </row>
    <row r="364" spans="1:2" ht="12.75" customHeight="1">
      <c r="A364" s="31"/>
      <c r="B364" s="31"/>
    </row>
    <row r="365" spans="1:2" ht="12.75" customHeight="1">
      <c r="A365" s="31"/>
      <c r="B365" s="31"/>
    </row>
    <row r="366" spans="1:2" ht="12.75" customHeight="1">
      <c r="A366" s="31"/>
      <c r="B366" s="31"/>
    </row>
    <row r="367" spans="1:2" ht="12.75" customHeight="1">
      <c r="A367" s="31"/>
      <c r="B367" s="31"/>
    </row>
    <row r="368" spans="1:2" ht="12.75" customHeight="1">
      <c r="A368" s="31"/>
      <c r="B368" s="31"/>
    </row>
    <row r="369" spans="1:2" ht="12.75" customHeight="1">
      <c r="A369" s="31"/>
      <c r="B369" s="31"/>
    </row>
    <row r="370" spans="1:2" ht="12.75" customHeight="1">
      <c r="A370" s="31"/>
      <c r="B370" s="31"/>
    </row>
    <row r="371" spans="1:2" ht="12.75" customHeight="1">
      <c r="A371" s="31"/>
      <c r="B371" s="31"/>
    </row>
    <row r="372" spans="1:2" ht="12.75" customHeight="1">
      <c r="A372" s="31"/>
      <c r="B372" s="31"/>
    </row>
    <row r="373" spans="1:2" ht="12.75" customHeight="1">
      <c r="A373" s="31"/>
      <c r="B373" s="31"/>
    </row>
    <row r="374" spans="1:2" ht="12.75" customHeight="1">
      <c r="A374" s="31"/>
      <c r="B374" s="31"/>
    </row>
    <row r="375" spans="1:2" ht="12.75" customHeight="1">
      <c r="A375" s="31"/>
      <c r="B375" s="31"/>
    </row>
    <row r="376" spans="1:2" ht="12.75" customHeight="1">
      <c r="A376" s="31"/>
      <c r="B376" s="31"/>
    </row>
    <row r="377" spans="1:2" ht="12.75" customHeight="1">
      <c r="A377" s="31"/>
      <c r="B377" s="31"/>
    </row>
    <row r="378" spans="1:2" ht="12.75" customHeight="1">
      <c r="A378" s="31"/>
      <c r="B378" s="31"/>
    </row>
    <row r="379" spans="1:2" ht="12.75" customHeight="1">
      <c r="A379" s="31"/>
      <c r="B379" s="31"/>
    </row>
    <row r="380" spans="1:2" ht="12.75" customHeight="1">
      <c r="A380" s="31"/>
      <c r="B380" s="31"/>
    </row>
    <row r="381" spans="1:2" ht="12.75" customHeight="1">
      <c r="A381" s="31"/>
      <c r="B381" s="31"/>
    </row>
    <row r="382" spans="1:2" ht="12.75" customHeight="1">
      <c r="A382" s="31"/>
      <c r="B382" s="31"/>
    </row>
    <row r="383" spans="1:2" ht="12.75" customHeight="1">
      <c r="A383" s="31"/>
      <c r="B383" s="31"/>
    </row>
    <row r="384" spans="1:2" ht="12.75" customHeight="1">
      <c r="A384" s="31"/>
      <c r="B384" s="31"/>
    </row>
    <row r="385" spans="1:2" ht="12.75" customHeight="1">
      <c r="A385" s="31"/>
      <c r="B385" s="31"/>
    </row>
    <row r="386" spans="1:2" ht="12.75" customHeight="1">
      <c r="A386" s="31"/>
      <c r="B386" s="31"/>
    </row>
    <row r="387" spans="1:2" ht="12.75" customHeight="1">
      <c r="A387" s="31"/>
      <c r="B387" s="31"/>
    </row>
    <row r="388" spans="1:2" ht="12.75" customHeight="1">
      <c r="A388" s="31"/>
      <c r="B388" s="31"/>
    </row>
    <row r="389" spans="1:2" ht="12.75" customHeight="1">
      <c r="A389" s="31"/>
      <c r="B389" s="31"/>
    </row>
    <row r="390" spans="1:2" ht="12.75" customHeight="1">
      <c r="A390" s="31"/>
      <c r="B390" s="31"/>
    </row>
    <row r="391" spans="1:2" ht="12.75" customHeight="1">
      <c r="A391" s="31"/>
      <c r="B391" s="31"/>
    </row>
    <row r="392" spans="1:2" ht="12.75" customHeight="1">
      <c r="A392" s="31"/>
      <c r="B392" s="31"/>
    </row>
    <row r="393" spans="1:2" ht="12.75" customHeight="1">
      <c r="A393" s="31"/>
      <c r="B393" s="31"/>
    </row>
    <row r="394" spans="1:2" ht="12.75" customHeight="1">
      <c r="A394" s="31"/>
      <c r="B394" s="31"/>
    </row>
    <row r="395" spans="1:2" ht="12.75" customHeight="1">
      <c r="A395" s="31"/>
      <c r="B395" s="31"/>
    </row>
    <row r="396" spans="1:2" ht="12.75" customHeight="1">
      <c r="A396" s="31"/>
      <c r="B396" s="31"/>
    </row>
    <row r="397" spans="1:2" ht="12.75" customHeight="1">
      <c r="A397" s="31"/>
      <c r="B397" s="31"/>
    </row>
    <row r="398" spans="1:2" ht="12.75" customHeight="1">
      <c r="A398" s="31"/>
      <c r="B398" s="31"/>
    </row>
    <row r="399" spans="1:2" ht="12.75" customHeight="1">
      <c r="A399" s="31"/>
      <c r="B399" s="31"/>
    </row>
    <row r="400" spans="1:2" ht="12.75" customHeight="1">
      <c r="A400" s="31"/>
      <c r="B400" s="31"/>
    </row>
    <row r="401" spans="1:2" ht="12.75" customHeight="1">
      <c r="A401" s="31"/>
      <c r="B401" s="31"/>
    </row>
    <row r="402" spans="1:2" ht="12.75" customHeight="1">
      <c r="A402" s="31"/>
      <c r="B402" s="31"/>
    </row>
    <row r="403" spans="1:2" ht="12.75" customHeight="1">
      <c r="A403" s="31"/>
      <c r="B403" s="31"/>
    </row>
    <row r="404" spans="1:2" ht="12.75" customHeight="1">
      <c r="A404" s="31"/>
      <c r="B404" s="31"/>
    </row>
    <row r="405" spans="1:2" ht="12.75" customHeight="1">
      <c r="A405" s="31"/>
      <c r="B405" s="31"/>
    </row>
    <row r="406" spans="1:2" ht="12.75" customHeight="1">
      <c r="A406" s="31"/>
      <c r="B406" s="31"/>
    </row>
    <row r="407" spans="1:2" ht="12.75" customHeight="1">
      <c r="A407" s="31"/>
      <c r="B407" s="31"/>
    </row>
    <row r="408" spans="1:2" ht="12.75" customHeight="1">
      <c r="A408" s="31"/>
      <c r="B408" s="31"/>
    </row>
    <row r="409" spans="1:2" ht="12.75" customHeight="1">
      <c r="A409" s="31"/>
      <c r="B409" s="31"/>
    </row>
    <row r="410" spans="1:2" ht="12.75" customHeight="1">
      <c r="A410" s="31"/>
      <c r="B410" s="31"/>
    </row>
    <row r="411" spans="1:2" ht="12.75" customHeight="1">
      <c r="A411" s="31"/>
      <c r="B411" s="31"/>
    </row>
    <row r="412" spans="1:2" ht="12.75" customHeight="1">
      <c r="A412" s="31"/>
      <c r="B412" s="31"/>
    </row>
    <row r="413" spans="1:2" ht="12.75" customHeight="1">
      <c r="A413" s="31"/>
      <c r="B413" s="31"/>
    </row>
    <row r="414" spans="1:2" ht="12.75" customHeight="1">
      <c r="A414" s="31"/>
      <c r="B414" s="31"/>
    </row>
    <row r="415" spans="1:2" ht="12.75" customHeight="1">
      <c r="A415" s="31"/>
      <c r="B415" s="31"/>
    </row>
    <row r="416" spans="1:2" ht="12.75" customHeight="1">
      <c r="A416" s="31"/>
      <c r="B416" s="31"/>
    </row>
    <row r="417" spans="1:2" ht="12.75" customHeight="1">
      <c r="A417" s="31"/>
      <c r="B417" s="31"/>
    </row>
    <row r="418" spans="1:2" ht="12.75" customHeight="1">
      <c r="A418" s="31"/>
      <c r="B418" s="31"/>
    </row>
    <row r="419" spans="1:2" ht="12.75" customHeight="1">
      <c r="A419" s="31"/>
      <c r="B419" s="31"/>
    </row>
    <row r="420" spans="1:2" ht="12.75" customHeight="1">
      <c r="A420" s="31"/>
      <c r="B420" s="31"/>
    </row>
    <row r="421" spans="1:2" ht="12.75" customHeight="1">
      <c r="A421" s="31"/>
      <c r="B421" s="31"/>
    </row>
    <row r="422" spans="1:2" ht="12.75" customHeight="1">
      <c r="A422" s="31"/>
      <c r="B422" s="31"/>
    </row>
    <row r="423" spans="1:2" ht="12.75" customHeight="1">
      <c r="A423" s="31"/>
      <c r="B423" s="31"/>
    </row>
    <row r="424" spans="1:2" ht="12.75" customHeight="1">
      <c r="A424" s="31"/>
      <c r="B424" s="31"/>
    </row>
    <row r="425" spans="1:2" ht="12.75" customHeight="1">
      <c r="A425" s="31"/>
      <c r="B425" s="31"/>
    </row>
    <row r="426" spans="1:2" ht="12.75" customHeight="1">
      <c r="A426" s="31"/>
      <c r="B426" s="31"/>
    </row>
    <row r="427" spans="1:2" ht="12.75" customHeight="1">
      <c r="A427" s="31"/>
      <c r="B427" s="31"/>
    </row>
    <row r="428" spans="1:2" ht="12.75" customHeight="1">
      <c r="A428" s="31"/>
      <c r="B428" s="31"/>
    </row>
    <row r="429" spans="1:2" ht="12.75" customHeight="1">
      <c r="A429" s="31"/>
      <c r="B429" s="31"/>
    </row>
    <row r="430" spans="1:2" ht="12.75" customHeight="1">
      <c r="A430" s="31"/>
      <c r="B430" s="31"/>
    </row>
    <row r="431" spans="1:2" ht="12.75" customHeight="1">
      <c r="A431" s="31"/>
      <c r="B431" s="31"/>
    </row>
    <row r="432" spans="1:2" ht="12.75" customHeight="1">
      <c r="A432" s="31"/>
      <c r="B432" s="31"/>
    </row>
    <row r="433" spans="1:2" ht="12.75" customHeight="1">
      <c r="A433" s="31"/>
      <c r="B433" s="31"/>
    </row>
    <row r="434" spans="1:2" ht="12.75" customHeight="1">
      <c r="A434" s="31"/>
      <c r="B434" s="31"/>
    </row>
    <row r="435" spans="1:2" ht="12.75" customHeight="1">
      <c r="A435" s="31"/>
      <c r="B435" s="31"/>
    </row>
    <row r="436" spans="1:2" ht="12.75" customHeight="1">
      <c r="A436" s="31"/>
      <c r="B436" s="31"/>
    </row>
    <row r="437" spans="1:2" ht="12.75" customHeight="1">
      <c r="A437" s="31"/>
      <c r="B437" s="31"/>
    </row>
    <row r="438" spans="1:2" ht="12.75" customHeight="1">
      <c r="A438" s="31"/>
      <c r="B438" s="31"/>
    </row>
    <row r="439" spans="1:2" ht="12.75" customHeight="1">
      <c r="A439" s="31"/>
      <c r="B439" s="31"/>
    </row>
    <row r="440" spans="1:2" ht="12.75" customHeight="1">
      <c r="A440" s="31"/>
      <c r="B440" s="31"/>
    </row>
    <row r="441" spans="1:2" ht="12.75" customHeight="1">
      <c r="A441" s="31"/>
      <c r="B441" s="31"/>
    </row>
    <row r="442" spans="1:2" ht="12.75" customHeight="1">
      <c r="A442" s="31"/>
      <c r="B442" s="31"/>
    </row>
    <row r="443" spans="1:2" ht="12.75" customHeight="1">
      <c r="A443" s="31"/>
      <c r="B443" s="31"/>
    </row>
    <row r="444" spans="1:2" ht="12.75" customHeight="1">
      <c r="A444" s="31"/>
      <c r="B444" s="31"/>
    </row>
    <row r="445" spans="1:2" ht="12.75" customHeight="1">
      <c r="A445" s="31"/>
      <c r="B445" s="31"/>
    </row>
    <row r="446" spans="1:2" ht="12.75" customHeight="1">
      <c r="A446" s="31"/>
      <c r="B446" s="31"/>
    </row>
    <row r="447" spans="1:2" ht="12.75" customHeight="1">
      <c r="A447" s="31"/>
      <c r="B447" s="31"/>
    </row>
    <row r="448" spans="1:2" ht="12.75" customHeight="1">
      <c r="A448" s="31"/>
      <c r="B448" s="31"/>
    </row>
    <row r="449" spans="1:2" ht="12.75" customHeight="1">
      <c r="A449" s="31"/>
      <c r="B449" s="31"/>
    </row>
    <row r="450" spans="1:2" ht="12.75" customHeight="1">
      <c r="A450" s="31"/>
      <c r="B450" s="31"/>
    </row>
    <row r="451" spans="1:2" ht="12.75" customHeight="1">
      <c r="A451" s="31"/>
      <c r="B451" s="31"/>
    </row>
    <row r="452" spans="1:2" ht="12.75" customHeight="1">
      <c r="A452" s="31"/>
      <c r="B452" s="31"/>
    </row>
    <row r="453" spans="1:2" ht="12.75" customHeight="1">
      <c r="A453" s="31"/>
      <c r="B453" s="31"/>
    </row>
    <row r="454" spans="1:2" ht="12.75" customHeight="1">
      <c r="A454" s="31"/>
      <c r="B454" s="31"/>
    </row>
    <row r="455" spans="1:2" ht="12.75" customHeight="1">
      <c r="A455" s="31"/>
      <c r="B455" s="31"/>
    </row>
    <row r="456" spans="1:2" ht="12.75" customHeight="1">
      <c r="A456" s="31"/>
      <c r="B456" s="31"/>
    </row>
    <row r="457" spans="1:2" ht="12.75" customHeight="1">
      <c r="A457" s="31"/>
      <c r="B457" s="31"/>
    </row>
    <row r="458" spans="1:2" ht="12.75" customHeight="1">
      <c r="A458" s="31"/>
      <c r="B458" s="31"/>
    </row>
    <row r="459" spans="1:2" ht="12.75" customHeight="1">
      <c r="A459" s="31"/>
      <c r="B459" s="31"/>
    </row>
    <row r="460" spans="1:2" ht="12.75" customHeight="1">
      <c r="A460" s="31"/>
      <c r="B460" s="31"/>
    </row>
    <row r="461" spans="1:2" ht="12.75" customHeight="1">
      <c r="A461" s="31"/>
      <c r="B461" s="31"/>
    </row>
    <row r="462" spans="1:2" ht="12.75" customHeight="1">
      <c r="A462" s="31"/>
      <c r="B462" s="31"/>
    </row>
    <row r="463" spans="1:2" ht="12.75" customHeight="1">
      <c r="A463" s="31"/>
      <c r="B463" s="31"/>
    </row>
    <row r="464" spans="1:2" ht="12.75" customHeight="1">
      <c r="A464" s="31"/>
      <c r="B464" s="31"/>
    </row>
    <row r="465" spans="1:2" ht="12.75" customHeight="1">
      <c r="A465" s="31"/>
      <c r="B465" s="31"/>
    </row>
    <row r="466" spans="1:2" ht="12.75" customHeight="1">
      <c r="A466" s="31"/>
      <c r="B466" s="31"/>
    </row>
    <row r="467" spans="1:2" ht="12.75" customHeight="1">
      <c r="A467" s="31"/>
      <c r="B467" s="31"/>
    </row>
    <row r="468" spans="1:2" ht="12.75" customHeight="1">
      <c r="A468" s="31"/>
      <c r="B468" s="31"/>
    </row>
    <row r="469" spans="1:2" ht="12.75" customHeight="1">
      <c r="A469" s="31"/>
      <c r="B469" s="31"/>
    </row>
    <row r="470" spans="1:2" ht="12.75" customHeight="1">
      <c r="A470" s="31"/>
      <c r="B470" s="31"/>
    </row>
    <row r="471" spans="1:2" ht="12.75" customHeight="1">
      <c r="A471" s="31"/>
      <c r="B471" s="31"/>
    </row>
    <row r="472" spans="1:2" ht="12.75" customHeight="1">
      <c r="A472" s="31"/>
      <c r="B472" s="31"/>
    </row>
    <row r="473" spans="1:2" ht="12.75" customHeight="1">
      <c r="A473" s="31"/>
      <c r="B473" s="31"/>
    </row>
    <row r="474" spans="1:2" ht="12.75" customHeight="1">
      <c r="A474" s="31"/>
      <c r="B474" s="31"/>
    </row>
    <row r="475" spans="1:2" ht="12.75" customHeight="1">
      <c r="A475" s="31"/>
      <c r="B475" s="31"/>
    </row>
    <row r="476" spans="1:2" ht="12.75" customHeight="1">
      <c r="A476" s="31"/>
      <c r="B476" s="31"/>
    </row>
    <row r="477" spans="1:2" ht="12.75" customHeight="1">
      <c r="A477" s="31"/>
      <c r="B477" s="31"/>
    </row>
    <row r="478" spans="1:2" ht="12.75" customHeight="1">
      <c r="A478" s="31"/>
      <c r="B478" s="31"/>
    </row>
    <row r="479" spans="1:2" ht="12.75" customHeight="1">
      <c r="A479" s="31"/>
      <c r="B479" s="31"/>
    </row>
    <row r="480" spans="1:2" ht="12.75" customHeight="1">
      <c r="A480" s="31"/>
      <c r="B480" s="31"/>
    </row>
    <row r="481" spans="1:2" ht="12.75" customHeight="1">
      <c r="A481" s="31"/>
      <c r="B481" s="31"/>
    </row>
    <row r="482" spans="1:2" ht="12.75" customHeight="1">
      <c r="A482" s="31"/>
      <c r="B482" s="31"/>
    </row>
    <row r="483" spans="1:2" ht="12.75" customHeight="1">
      <c r="A483" s="31"/>
      <c r="B483" s="31"/>
    </row>
    <row r="484" spans="1:2" ht="12.75" customHeight="1">
      <c r="A484" s="31"/>
      <c r="B484" s="31"/>
    </row>
    <row r="485" spans="1:2" ht="12.75" customHeight="1">
      <c r="A485" s="31"/>
      <c r="B485" s="31"/>
    </row>
    <row r="486" spans="1:2" ht="12.75" customHeight="1">
      <c r="A486" s="31"/>
      <c r="B486" s="31"/>
    </row>
    <row r="487" spans="1:2" ht="12.75" customHeight="1">
      <c r="A487" s="31"/>
      <c r="B487" s="31"/>
    </row>
    <row r="488" spans="1:2" ht="12.75" customHeight="1">
      <c r="A488" s="31"/>
      <c r="B488" s="31"/>
    </row>
    <row r="489" spans="1:2" ht="12.75" customHeight="1">
      <c r="A489" s="31"/>
      <c r="B489" s="31"/>
    </row>
    <row r="490" spans="1:2" ht="12.75" customHeight="1">
      <c r="A490" s="31"/>
      <c r="B490" s="31"/>
    </row>
    <row r="491" spans="1:2" ht="12.75" customHeight="1">
      <c r="A491" s="31"/>
      <c r="B491" s="31"/>
    </row>
    <row r="492" spans="1:2" ht="12.75" customHeight="1">
      <c r="A492" s="31"/>
      <c r="B492" s="31"/>
    </row>
    <row r="493" spans="1:2" ht="12.75" customHeight="1">
      <c r="A493" s="31"/>
      <c r="B493" s="31"/>
    </row>
    <row r="494" spans="1:2" ht="12.75" customHeight="1">
      <c r="A494" s="31"/>
      <c r="B494" s="31"/>
    </row>
    <row r="495" spans="1:2" ht="12.75" customHeight="1">
      <c r="A495" s="31"/>
      <c r="B495" s="31"/>
    </row>
    <row r="496" spans="1:2" ht="12.75" customHeight="1">
      <c r="A496" s="31"/>
      <c r="B496" s="31"/>
    </row>
    <row r="497" spans="1:2" ht="12.75" customHeight="1">
      <c r="A497" s="31"/>
      <c r="B497" s="31"/>
    </row>
    <row r="498" spans="1:2" ht="12.75" customHeight="1">
      <c r="A498" s="31"/>
      <c r="B498" s="31"/>
    </row>
    <row r="499" spans="1:2" ht="12.75" customHeight="1">
      <c r="A499" s="31"/>
      <c r="B499" s="31"/>
    </row>
    <row r="500" spans="1:2" ht="12.75" customHeight="1">
      <c r="A500" s="31"/>
      <c r="B500" s="31"/>
    </row>
    <row r="501" spans="1:2" ht="12.75" customHeight="1">
      <c r="A501" s="31"/>
      <c r="B501" s="31"/>
    </row>
    <row r="502" spans="1:2" ht="12.75" customHeight="1">
      <c r="A502" s="31"/>
      <c r="B502" s="31"/>
    </row>
    <row r="503" spans="1:2" ht="12.75" customHeight="1">
      <c r="A503" s="31"/>
      <c r="B503" s="31"/>
    </row>
    <row r="504" spans="1:2" ht="12.75" customHeight="1">
      <c r="A504" s="31"/>
      <c r="B504" s="31"/>
    </row>
    <row r="505" spans="1:2" ht="12.75" customHeight="1">
      <c r="A505" s="31"/>
      <c r="B505" s="31"/>
    </row>
    <row r="506" spans="1:2" ht="12.75" customHeight="1">
      <c r="A506" s="31"/>
      <c r="B506" s="31"/>
    </row>
    <row r="507" spans="1:2" ht="12.75" customHeight="1">
      <c r="A507" s="31"/>
      <c r="B507" s="31"/>
    </row>
    <row r="508" spans="1:2" ht="12.75" customHeight="1">
      <c r="A508" s="31"/>
      <c r="B508" s="31"/>
    </row>
    <row r="509" spans="1:2" ht="12.75" customHeight="1">
      <c r="A509" s="31"/>
      <c r="B509" s="31"/>
    </row>
    <row r="510" spans="1:2" ht="12.75" customHeight="1">
      <c r="A510" s="31"/>
      <c r="B510" s="31"/>
    </row>
    <row r="511" spans="1:2" ht="12.75" customHeight="1">
      <c r="A511" s="31"/>
      <c r="B511" s="31"/>
    </row>
    <row r="512" spans="1:2" ht="12.75" customHeight="1">
      <c r="A512" s="31"/>
      <c r="B512" s="31"/>
    </row>
    <row r="513" spans="1:2" ht="12.75" customHeight="1">
      <c r="A513" s="31"/>
      <c r="B513" s="31"/>
    </row>
    <row r="514" spans="1:2" ht="12.75" customHeight="1">
      <c r="A514" s="31"/>
      <c r="B514" s="31"/>
    </row>
    <row r="515" spans="1:2" ht="12.75" customHeight="1">
      <c r="A515" s="31"/>
      <c r="B515" s="31"/>
    </row>
    <row r="516" spans="1:2" ht="12.75" customHeight="1">
      <c r="A516" s="31"/>
      <c r="B516" s="31"/>
    </row>
    <row r="517" spans="1:2" ht="12.75" customHeight="1">
      <c r="A517" s="31"/>
      <c r="B517" s="31"/>
    </row>
    <row r="518" spans="1:2" ht="12.75" customHeight="1">
      <c r="A518" s="31"/>
      <c r="B518" s="31"/>
    </row>
    <row r="519" spans="1:2" ht="12.75" customHeight="1">
      <c r="A519" s="31"/>
      <c r="B519" s="31"/>
    </row>
    <row r="520" spans="1:2" ht="12.75" customHeight="1">
      <c r="A520" s="31"/>
      <c r="B520" s="31"/>
    </row>
    <row r="521" spans="1:2" ht="12.75" customHeight="1">
      <c r="A521" s="31"/>
      <c r="B521" s="31"/>
    </row>
    <row r="522" spans="1:2" ht="12.75" customHeight="1">
      <c r="A522" s="31"/>
      <c r="B522" s="31"/>
    </row>
    <row r="523" spans="1:2" ht="12.75" customHeight="1">
      <c r="A523" s="31"/>
      <c r="B523" s="31"/>
    </row>
    <row r="524" spans="1:2" ht="12.75" customHeight="1">
      <c r="A524" s="31"/>
      <c r="B524" s="31"/>
    </row>
    <row r="525" spans="1:2" ht="12.75" customHeight="1">
      <c r="A525" s="31"/>
      <c r="B525" s="31"/>
    </row>
    <row r="526" spans="1:2" ht="12.75" customHeight="1">
      <c r="A526" s="31"/>
      <c r="B526" s="31"/>
    </row>
    <row r="527" spans="1:2" ht="12.75" customHeight="1">
      <c r="A527" s="31"/>
      <c r="B527" s="31"/>
    </row>
    <row r="528" spans="1:2" ht="12.75" customHeight="1">
      <c r="A528" s="31"/>
      <c r="B528" s="31"/>
    </row>
    <row r="529" spans="1:2" ht="12.75" customHeight="1">
      <c r="A529" s="31"/>
      <c r="B529" s="31"/>
    </row>
    <row r="530" spans="1:2" ht="12.75" customHeight="1">
      <c r="A530" s="31"/>
      <c r="B530" s="31"/>
    </row>
    <row r="531" spans="1:2" ht="12.75" customHeight="1">
      <c r="A531" s="31"/>
      <c r="B531" s="31"/>
    </row>
    <row r="532" spans="1:2" ht="12.75" customHeight="1">
      <c r="A532" s="31"/>
      <c r="B532" s="31"/>
    </row>
    <row r="533" spans="1:2" ht="12.75" customHeight="1">
      <c r="A533" s="31"/>
      <c r="B533" s="31"/>
    </row>
    <row r="534" spans="1:2" ht="12.75" customHeight="1">
      <c r="A534" s="31"/>
      <c r="B534" s="31"/>
    </row>
    <row r="535" spans="1:2" ht="12.75" customHeight="1">
      <c r="A535" s="31"/>
      <c r="B535" s="31"/>
    </row>
    <row r="536" spans="1:2" ht="12.75" customHeight="1">
      <c r="A536" s="31"/>
      <c r="B536" s="31"/>
    </row>
    <row r="537" spans="1:2" ht="12.75" customHeight="1">
      <c r="A537" s="31"/>
      <c r="B537" s="31"/>
    </row>
    <row r="538" spans="1:2" ht="12.75" customHeight="1">
      <c r="A538" s="31"/>
      <c r="B538" s="31"/>
    </row>
    <row r="539" spans="1:2" ht="12.75" customHeight="1">
      <c r="A539" s="31"/>
      <c r="B539" s="31"/>
    </row>
    <row r="540" spans="1:2" ht="12.75" customHeight="1">
      <c r="A540" s="31"/>
      <c r="B540" s="31"/>
    </row>
    <row r="541" spans="1:2" ht="12.75" customHeight="1">
      <c r="A541" s="31"/>
      <c r="B541" s="31"/>
    </row>
    <row r="542" spans="1:2" ht="12.75" customHeight="1">
      <c r="A542" s="31"/>
      <c r="B542" s="31"/>
    </row>
    <row r="543" spans="1:2" ht="12.75" customHeight="1">
      <c r="A543" s="31"/>
      <c r="B543" s="31"/>
    </row>
    <row r="544" spans="1:2" ht="12.75" customHeight="1">
      <c r="A544" s="31"/>
      <c r="B544" s="31"/>
    </row>
    <row r="545" spans="1:2" ht="12.75" customHeight="1">
      <c r="A545" s="31"/>
      <c r="B545" s="31"/>
    </row>
    <row r="546" spans="1:2" ht="12.75" customHeight="1">
      <c r="A546" s="31"/>
      <c r="B546" s="31"/>
    </row>
    <row r="547" spans="1:2" ht="12.75" customHeight="1">
      <c r="A547" s="31"/>
      <c r="B547" s="31"/>
    </row>
    <row r="548" spans="1:2" ht="12.75" customHeight="1">
      <c r="A548" s="31"/>
      <c r="B548" s="31"/>
    </row>
    <row r="549" spans="1:2" ht="12.75" customHeight="1">
      <c r="A549" s="31"/>
      <c r="B549" s="31"/>
    </row>
    <row r="550" spans="1:2" ht="12.75" customHeight="1">
      <c r="A550" s="31"/>
      <c r="B550" s="31"/>
    </row>
    <row r="551" spans="1:2" ht="12.75" customHeight="1">
      <c r="A551" s="31"/>
      <c r="B551" s="31"/>
    </row>
    <row r="552" spans="1:2" ht="12.75" customHeight="1">
      <c r="A552" s="31"/>
      <c r="B552" s="31"/>
    </row>
    <row r="553" spans="1:2" ht="12.75" customHeight="1">
      <c r="A553" s="31"/>
      <c r="B553" s="31"/>
    </row>
    <row r="554" spans="1:2" ht="12.75" customHeight="1">
      <c r="A554" s="31"/>
      <c r="B554" s="31"/>
    </row>
    <row r="555" spans="1:2" ht="12.75" customHeight="1">
      <c r="A555" s="31"/>
      <c r="B555" s="31"/>
    </row>
    <row r="556" spans="1:2" ht="12.75" customHeight="1">
      <c r="A556" s="31"/>
      <c r="B556" s="31"/>
    </row>
    <row r="557" spans="1:2" ht="12.75" customHeight="1">
      <c r="A557" s="31"/>
      <c r="B557" s="31"/>
    </row>
    <row r="558" spans="1:2" ht="12.75" customHeight="1">
      <c r="A558" s="31"/>
      <c r="B558" s="31"/>
    </row>
    <row r="559" spans="1:2" ht="12.75" customHeight="1">
      <c r="A559" s="31"/>
      <c r="B559" s="31"/>
    </row>
    <row r="560" spans="1:2" ht="12.75" customHeight="1">
      <c r="A560" s="31"/>
      <c r="B560" s="31"/>
    </row>
    <row r="561" spans="1:2" ht="12.75" customHeight="1">
      <c r="A561" s="31"/>
      <c r="B561" s="31"/>
    </row>
    <row r="562" spans="1:2" ht="12.75" customHeight="1">
      <c r="A562" s="31"/>
      <c r="B562" s="31"/>
    </row>
    <row r="563" spans="1:2" ht="12.75" customHeight="1">
      <c r="A563" s="31"/>
      <c r="B563" s="31"/>
    </row>
    <row r="564" spans="1:2" ht="12.75" customHeight="1">
      <c r="A564" s="31"/>
      <c r="B564" s="31"/>
    </row>
    <row r="565" spans="1:2" ht="12.75" customHeight="1">
      <c r="A565" s="31"/>
      <c r="B565" s="31"/>
    </row>
    <row r="566" spans="1:2" ht="12.75" customHeight="1">
      <c r="A566" s="31"/>
      <c r="B566" s="31"/>
    </row>
    <row r="567" spans="1:2" ht="12.75" customHeight="1">
      <c r="A567" s="31"/>
      <c r="B567" s="31"/>
    </row>
    <row r="568" spans="1:2" ht="12.75" customHeight="1">
      <c r="A568" s="31"/>
      <c r="B568" s="31"/>
    </row>
    <row r="569" spans="1:2" ht="12.75" customHeight="1">
      <c r="A569" s="31"/>
      <c r="B569" s="31"/>
    </row>
    <row r="570" spans="1:2" ht="12.75" customHeight="1">
      <c r="A570" s="31"/>
      <c r="B570" s="31"/>
    </row>
    <row r="571" spans="1:2" ht="12.75" customHeight="1">
      <c r="A571" s="31"/>
      <c r="B571" s="31"/>
    </row>
    <row r="572" spans="1:2" ht="12.75" customHeight="1">
      <c r="A572" s="31"/>
      <c r="B572" s="31"/>
    </row>
    <row r="573" spans="1:2" ht="12.75" customHeight="1">
      <c r="A573" s="31"/>
      <c r="B573" s="31"/>
    </row>
    <row r="574" spans="1:2" ht="12.75" customHeight="1">
      <c r="A574" s="31"/>
      <c r="B574" s="31"/>
    </row>
    <row r="575" spans="1:2" ht="12.75" customHeight="1">
      <c r="A575" s="31"/>
      <c r="B575" s="31"/>
    </row>
    <row r="576" spans="1:2" ht="12.75" customHeight="1">
      <c r="A576" s="31"/>
      <c r="B576" s="31"/>
    </row>
    <row r="577" spans="1:2" ht="12.75" customHeight="1">
      <c r="A577" s="31"/>
      <c r="B577" s="31"/>
    </row>
    <row r="578" spans="1:2" ht="12.75" customHeight="1">
      <c r="A578" s="31"/>
      <c r="B578" s="31"/>
    </row>
    <row r="579" spans="1:2" ht="12.75" customHeight="1">
      <c r="A579" s="31"/>
      <c r="B579" s="31"/>
    </row>
    <row r="580" spans="1:2" ht="12.75" customHeight="1">
      <c r="A580" s="31"/>
      <c r="B580" s="31"/>
    </row>
    <row r="581" spans="1:2" ht="12.75" customHeight="1">
      <c r="A581" s="31"/>
      <c r="B581" s="31"/>
    </row>
    <row r="582" spans="1:2" ht="12.75" customHeight="1">
      <c r="A582" s="31"/>
      <c r="B582" s="31"/>
    </row>
    <row r="583" spans="1:2" ht="12.75" customHeight="1">
      <c r="A583" s="31"/>
      <c r="B583" s="31"/>
    </row>
    <row r="584" spans="1:2" ht="12.75" customHeight="1">
      <c r="A584" s="31"/>
      <c r="B584" s="31"/>
    </row>
    <row r="585" spans="1:2" ht="12.75" customHeight="1">
      <c r="A585" s="31"/>
      <c r="B585" s="31"/>
    </row>
    <row r="586" spans="1:2" ht="12.75" customHeight="1">
      <c r="A586" s="31"/>
      <c r="B586" s="31"/>
    </row>
    <row r="587" spans="1:2" ht="12.75" customHeight="1">
      <c r="A587" s="31"/>
      <c r="B587" s="31"/>
    </row>
    <row r="588" spans="1:2" ht="12.75" customHeight="1">
      <c r="A588" s="31"/>
      <c r="B588" s="31"/>
    </row>
    <row r="589" spans="1:2" ht="12.75" customHeight="1">
      <c r="A589" s="31"/>
      <c r="B589" s="31"/>
    </row>
    <row r="590" spans="1:2" ht="12.75" customHeight="1">
      <c r="A590" s="31"/>
      <c r="B590" s="31"/>
    </row>
    <row r="591" spans="1:2" ht="12.75" customHeight="1">
      <c r="A591" s="31"/>
      <c r="B591" s="31"/>
    </row>
    <row r="592" spans="1:2" ht="12.75" customHeight="1">
      <c r="A592" s="31"/>
      <c r="B592" s="31"/>
    </row>
    <row r="593" spans="1:2" ht="12.75" customHeight="1">
      <c r="A593" s="31"/>
      <c r="B593" s="31"/>
    </row>
    <row r="594" spans="1:2" ht="12.75" customHeight="1">
      <c r="A594" s="31"/>
      <c r="B594" s="31"/>
    </row>
    <row r="595" spans="1:2" ht="12.75" customHeight="1">
      <c r="A595" s="31"/>
      <c r="B595" s="31"/>
    </row>
    <row r="596" spans="1:2" ht="12.75" customHeight="1">
      <c r="A596" s="31"/>
      <c r="B596" s="31"/>
    </row>
    <row r="597" spans="1:2" ht="12.75" customHeight="1">
      <c r="A597" s="31"/>
      <c r="B597" s="31"/>
    </row>
    <row r="598" spans="1:2" ht="12.75" customHeight="1">
      <c r="A598" s="31"/>
      <c r="B598" s="31"/>
    </row>
    <row r="599" spans="1:2" ht="12.75" customHeight="1">
      <c r="A599" s="31"/>
      <c r="B599" s="31"/>
    </row>
    <row r="600" spans="1:2" ht="12.75" customHeight="1">
      <c r="A600" s="31"/>
      <c r="B600" s="31"/>
    </row>
    <row r="601" spans="1:2" ht="12.75" customHeight="1">
      <c r="A601" s="31"/>
      <c r="B601" s="31"/>
    </row>
    <row r="602" spans="1:2" ht="12.75" customHeight="1">
      <c r="A602" s="31"/>
      <c r="B602" s="31"/>
    </row>
    <row r="603" spans="1:2" ht="12.75" customHeight="1">
      <c r="A603" s="31"/>
      <c r="B603" s="31"/>
    </row>
    <row r="604" spans="1:2" ht="12.75" customHeight="1">
      <c r="A604" s="31"/>
      <c r="B604" s="31"/>
    </row>
    <row r="605" spans="1:2" ht="12.75" customHeight="1">
      <c r="A605" s="31"/>
      <c r="B605" s="31"/>
    </row>
    <row r="606" spans="1:2" ht="12.75" customHeight="1">
      <c r="A606" s="31"/>
      <c r="B606" s="31"/>
    </row>
    <row r="607" spans="1:2" ht="12.75" customHeight="1">
      <c r="A607" s="31"/>
      <c r="B607" s="31"/>
    </row>
    <row r="608" spans="1:2" ht="12.75" customHeight="1">
      <c r="A608" s="31"/>
      <c r="B608" s="31"/>
    </row>
    <row r="609" spans="1:2" ht="12.75" customHeight="1">
      <c r="A609" s="31"/>
      <c r="B609" s="31"/>
    </row>
    <row r="610" spans="1:2" ht="12.75" customHeight="1">
      <c r="A610" s="31"/>
      <c r="B610" s="31"/>
    </row>
    <row r="611" spans="1:2" ht="12.75" customHeight="1">
      <c r="A611" s="31"/>
      <c r="B611" s="31"/>
    </row>
    <row r="612" spans="1:2" ht="12.75" customHeight="1">
      <c r="A612" s="31"/>
      <c r="B612" s="31"/>
    </row>
    <row r="613" spans="1:2" ht="12.75" customHeight="1">
      <c r="A613" s="31"/>
      <c r="B613" s="31"/>
    </row>
    <row r="614" spans="1:2" ht="12.75" customHeight="1">
      <c r="A614" s="31"/>
      <c r="B614" s="31"/>
    </row>
    <row r="615" spans="1:2" ht="12.75" customHeight="1">
      <c r="A615" s="31"/>
      <c r="B615" s="31"/>
    </row>
    <row r="616" spans="1:2" ht="12.75" customHeight="1">
      <c r="A616" s="31"/>
      <c r="B616" s="31"/>
    </row>
    <row r="617" spans="1:2" ht="12.75" customHeight="1">
      <c r="A617" s="31"/>
      <c r="B617" s="31"/>
    </row>
    <row r="618" spans="1:2" ht="12.75" customHeight="1">
      <c r="A618" s="31"/>
      <c r="B618" s="31"/>
    </row>
    <row r="619" spans="1:2" ht="12.75" customHeight="1">
      <c r="A619" s="31"/>
      <c r="B619" s="31"/>
    </row>
    <row r="620" spans="1:2" ht="12.75" customHeight="1">
      <c r="A620" s="31"/>
      <c r="B620" s="31"/>
    </row>
    <row r="621" spans="1:2" ht="12.75" customHeight="1">
      <c r="A621" s="31"/>
      <c r="B621" s="31"/>
    </row>
    <row r="622" spans="1:2" ht="12.75" customHeight="1">
      <c r="A622" s="31"/>
      <c r="B622" s="31"/>
    </row>
    <row r="623" spans="1:2" ht="12.75" customHeight="1">
      <c r="A623" s="31"/>
      <c r="B623" s="31"/>
    </row>
    <row r="624" spans="1:2" ht="12.75" customHeight="1">
      <c r="A624" s="31"/>
      <c r="B624" s="31"/>
    </row>
    <row r="625" spans="1:2" ht="12.75" customHeight="1">
      <c r="A625" s="31"/>
      <c r="B625" s="31"/>
    </row>
    <row r="626" spans="1:2" ht="12.75" customHeight="1">
      <c r="A626" s="31"/>
      <c r="B626" s="31"/>
    </row>
    <row r="627" spans="1:2" ht="12.75" customHeight="1">
      <c r="A627" s="31"/>
      <c r="B627" s="31"/>
    </row>
    <row r="628" spans="1:2" ht="12.75" customHeight="1">
      <c r="A628" s="31"/>
      <c r="B628" s="31"/>
    </row>
    <row r="629" spans="1:2" ht="12.75" customHeight="1">
      <c r="A629" s="31"/>
      <c r="B629" s="31"/>
    </row>
    <row r="630" spans="1:2" ht="12.75" customHeight="1">
      <c r="A630" s="31"/>
      <c r="B630" s="31"/>
    </row>
    <row r="631" spans="1:2" ht="12.75" customHeight="1">
      <c r="A631" s="31"/>
      <c r="B631" s="31"/>
    </row>
    <row r="632" spans="1:2" ht="12.75" customHeight="1">
      <c r="A632" s="31"/>
      <c r="B632" s="31"/>
    </row>
    <row r="633" spans="1:2" ht="12.75" customHeight="1">
      <c r="A633" s="31"/>
      <c r="B633" s="31"/>
    </row>
    <row r="634" spans="1:2" ht="12.75" customHeight="1">
      <c r="A634" s="31"/>
      <c r="B634" s="31"/>
    </row>
    <row r="635" spans="1:2" ht="12.75" customHeight="1">
      <c r="A635" s="31"/>
      <c r="B635" s="31"/>
    </row>
    <row r="636" spans="1:2" ht="12.75" customHeight="1">
      <c r="A636" s="31"/>
      <c r="B636" s="31"/>
    </row>
    <row r="637" spans="1:2" ht="12.75" customHeight="1">
      <c r="A637" s="31"/>
      <c r="B637" s="31"/>
    </row>
    <row r="638" spans="1:2" ht="12.75" customHeight="1">
      <c r="A638" s="31"/>
      <c r="B638" s="31"/>
    </row>
    <row r="639" spans="1:2" ht="12.75" customHeight="1">
      <c r="A639" s="31"/>
      <c r="B639" s="31"/>
    </row>
    <row r="640" spans="1:2" ht="12.75" customHeight="1">
      <c r="A640" s="31"/>
      <c r="B640" s="31"/>
    </row>
    <row r="641" spans="1:2" ht="12.75" customHeight="1">
      <c r="A641" s="31"/>
      <c r="B641" s="31"/>
    </row>
    <row r="642" spans="1:2" ht="12.75" customHeight="1">
      <c r="A642" s="31"/>
      <c r="B642" s="31"/>
    </row>
    <row r="643" spans="1:2" ht="12.75" customHeight="1">
      <c r="A643" s="31"/>
      <c r="B643" s="31"/>
    </row>
    <row r="644" spans="1:2" ht="12.75" customHeight="1">
      <c r="A644" s="31"/>
      <c r="B644" s="31"/>
    </row>
    <row r="645" spans="1:2" ht="12.75" customHeight="1">
      <c r="A645" s="31"/>
      <c r="B645" s="31"/>
    </row>
    <row r="646" spans="1:2" ht="12.75" customHeight="1">
      <c r="A646" s="31"/>
      <c r="B646" s="31"/>
    </row>
    <row r="647" spans="1:2" ht="12.75" customHeight="1">
      <c r="A647" s="31"/>
      <c r="B647" s="31"/>
    </row>
    <row r="648" spans="1:2" ht="12.75" customHeight="1">
      <c r="A648" s="31"/>
      <c r="B648" s="31"/>
    </row>
    <row r="649" spans="1:2" ht="12.75" customHeight="1">
      <c r="A649" s="31"/>
      <c r="B649" s="31"/>
    </row>
    <row r="650" spans="1:2" ht="12.75" customHeight="1">
      <c r="A650" s="31"/>
      <c r="B650" s="31"/>
    </row>
    <row r="651" spans="1:2" ht="12.75" customHeight="1">
      <c r="A651" s="31"/>
      <c r="B651" s="31"/>
    </row>
    <row r="652" spans="1:2" ht="12.75" customHeight="1">
      <c r="A652" s="31"/>
      <c r="B652" s="31"/>
    </row>
    <row r="653" spans="1:2" ht="12.75" customHeight="1">
      <c r="A653" s="31"/>
      <c r="B653" s="31"/>
    </row>
    <row r="654" spans="1:2" ht="12.75" customHeight="1">
      <c r="A654" s="31"/>
      <c r="B654" s="31"/>
    </row>
    <row r="655" spans="1:2" ht="12.75" customHeight="1">
      <c r="A655" s="31"/>
      <c r="B655" s="31"/>
    </row>
    <row r="656" spans="1:2" ht="12.75" customHeight="1">
      <c r="A656" s="31"/>
      <c r="B656" s="31"/>
    </row>
    <row r="657" spans="1:2" ht="12.75" customHeight="1">
      <c r="A657" s="31"/>
      <c r="B657" s="31"/>
    </row>
    <row r="658" spans="1:2" ht="12.75" customHeight="1">
      <c r="A658" s="31"/>
      <c r="B658" s="31"/>
    </row>
    <row r="659" spans="1:2" ht="12.75" customHeight="1">
      <c r="A659" s="31"/>
      <c r="B659" s="31"/>
    </row>
    <row r="660" spans="1:2" ht="12.75" customHeight="1">
      <c r="A660" s="31"/>
      <c r="B660" s="31"/>
    </row>
    <row r="661" spans="1:2" ht="12.75" customHeight="1">
      <c r="A661" s="31"/>
      <c r="B661" s="31"/>
    </row>
    <row r="662" spans="1:2" ht="12.75" customHeight="1">
      <c r="A662" s="31"/>
      <c r="B662" s="31"/>
    </row>
    <row r="663" spans="1:2" ht="12.75" customHeight="1">
      <c r="A663" s="31"/>
      <c r="B663" s="31"/>
    </row>
    <row r="664" spans="1:2" ht="12.75" customHeight="1">
      <c r="A664" s="31"/>
      <c r="B664" s="31"/>
    </row>
    <row r="665" spans="1:2" ht="12.75" customHeight="1">
      <c r="A665" s="31"/>
      <c r="B665" s="31"/>
    </row>
    <row r="666" spans="1:2" ht="12.75" customHeight="1">
      <c r="A666" s="31"/>
      <c r="B666" s="31"/>
    </row>
    <row r="667" spans="1:2" ht="12.75" customHeight="1">
      <c r="A667" s="31"/>
      <c r="B667" s="31"/>
    </row>
    <row r="668" spans="1:2" ht="12.75" customHeight="1">
      <c r="A668" s="31"/>
      <c r="B668" s="31"/>
    </row>
    <row r="669" spans="1:2" ht="12.75" customHeight="1">
      <c r="A669" s="31"/>
      <c r="B669" s="31"/>
    </row>
    <row r="670" spans="1:2" ht="12.75" customHeight="1">
      <c r="A670" s="31"/>
      <c r="B670" s="31"/>
    </row>
    <row r="671" spans="1:2" ht="12.75" customHeight="1">
      <c r="A671" s="31"/>
      <c r="B671" s="31"/>
    </row>
    <row r="672" spans="1:2" ht="12.75" customHeight="1">
      <c r="A672" s="31"/>
      <c r="B672" s="31"/>
    </row>
    <row r="673" spans="1:2" ht="12.75" customHeight="1">
      <c r="A673" s="31"/>
      <c r="B673" s="31"/>
    </row>
    <row r="674" spans="1:2" ht="12.75" customHeight="1">
      <c r="A674" s="31"/>
      <c r="B674" s="31"/>
    </row>
    <row r="675" spans="1:2" ht="12.75" customHeight="1">
      <c r="A675" s="31"/>
      <c r="B675" s="31"/>
    </row>
    <row r="676" spans="1:2" ht="12.75" customHeight="1">
      <c r="A676" s="31"/>
      <c r="B676" s="31"/>
    </row>
    <row r="677" spans="1:2" ht="12.75" customHeight="1">
      <c r="A677" s="31"/>
      <c r="B677" s="31"/>
    </row>
    <row r="678" spans="1:2" ht="12.75" customHeight="1">
      <c r="A678" s="31"/>
      <c r="B678" s="31"/>
    </row>
    <row r="679" spans="1:2" ht="12.75" customHeight="1">
      <c r="A679" s="31"/>
      <c r="B679" s="31"/>
    </row>
    <row r="680" spans="1:2" ht="12.75" customHeight="1">
      <c r="A680" s="31"/>
      <c r="B680" s="31"/>
    </row>
    <row r="681" spans="1:2" ht="12.75" customHeight="1">
      <c r="A681" s="31"/>
      <c r="B681" s="31"/>
    </row>
    <row r="682" spans="1:2" ht="12.75" customHeight="1">
      <c r="A682" s="31"/>
      <c r="B682" s="31"/>
    </row>
    <row r="683" spans="1:2" ht="12.75" customHeight="1">
      <c r="A683" s="31"/>
      <c r="B683" s="31"/>
    </row>
    <row r="684" spans="1:2" ht="12.75" customHeight="1">
      <c r="A684" s="31"/>
      <c r="B684" s="31"/>
    </row>
    <row r="685" spans="1:2" ht="12.75" customHeight="1">
      <c r="A685" s="31"/>
      <c r="B685" s="31"/>
    </row>
    <row r="686" spans="1:2" ht="12.75" customHeight="1">
      <c r="A686" s="31"/>
      <c r="B686" s="31"/>
    </row>
    <row r="687" spans="1:2" ht="12.75" customHeight="1">
      <c r="A687" s="31"/>
      <c r="B687" s="31"/>
    </row>
    <row r="688" spans="1:2" ht="12.75" customHeight="1">
      <c r="A688" s="31"/>
      <c r="B688" s="31"/>
    </row>
    <row r="689" spans="1:2" ht="12.75" customHeight="1">
      <c r="A689" s="31"/>
      <c r="B689" s="31"/>
    </row>
    <row r="690" spans="1:2" ht="12.75" customHeight="1">
      <c r="A690" s="31"/>
      <c r="B690" s="31"/>
    </row>
    <row r="691" spans="1:2" ht="12.75" customHeight="1">
      <c r="A691" s="31"/>
      <c r="B691" s="31"/>
    </row>
    <row r="692" spans="1:2" ht="12.75" customHeight="1">
      <c r="A692" s="31"/>
      <c r="B692" s="31"/>
    </row>
    <row r="693" spans="1:2" ht="12.75" customHeight="1">
      <c r="A693" s="31"/>
      <c r="B693" s="31"/>
    </row>
    <row r="694" spans="1:2" ht="12.75" customHeight="1">
      <c r="A694" s="31"/>
      <c r="B694" s="31"/>
    </row>
    <row r="695" spans="1:2" ht="12.75" customHeight="1">
      <c r="A695" s="31"/>
      <c r="B695" s="31"/>
    </row>
    <row r="696" spans="1:2" ht="12.75" customHeight="1">
      <c r="A696" s="31"/>
      <c r="B696" s="31"/>
    </row>
    <row r="697" spans="1:2" ht="12.75" customHeight="1">
      <c r="A697" s="31"/>
      <c r="B697" s="31"/>
    </row>
    <row r="698" spans="1:2" ht="12.75" customHeight="1">
      <c r="A698" s="31"/>
      <c r="B698" s="31"/>
    </row>
    <row r="699" spans="1:2" ht="12.75" customHeight="1">
      <c r="A699" s="31"/>
      <c r="B699" s="31"/>
    </row>
    <row r="700" spans="1:2" ht="12.75" customHeight="1">
      <c r="A700" s="31"/>
      <c r="B700" s="31"/>
    </row>
    <row r="701" spans="1:2" ht="12.75" customHeight="1">
      <c r="A701" s="31"/>
      <c r="B701" s="31"/>
    </row>
    <row r="702" spans="1:2" ht="12.75" customHeight="1">
      <c r="A702" s="31"/>
      <c r="B702" s="31"/>
    </row>
    <row r="703" spans="1:2" ht="12.75" customHeight="1">
      <c r="A703" s="31"/>
      <c r="B703" s="31"/>
    </row>
    <row r="704" spans="1:2" ht="12.75" customHeight="1">
      <c r="A704" s="31"/>
      <c r="B704" s="31"/>
    </row>
    <row r="705" spans="1:2" ht="12.75" customHeight="1">
      <c r="A705" s="31"/>
      <c r="B705" s="31"/>
    </row>
    <row r="706" spans="1:2" ht="12.75" customHeight="1">
      <c r="A706" s="31"/>
      <c r="B706" s="31"/>
    </row>
    <row r="707" spans="1:2" ht="12.75" customHeight="1">
      <c r="A707" s="31"/>
      <c r="B707" s="31"/>
    </row>
    <row r="708" spans="1:2" ht="12.75" customHeight="1">
      <c r="A708" s="31"/>
      <c r="B708" s="31"/>
    </row>
    <row r="709" spans="1:2" ht="12.75" customHeight="1">
      <c r="A709" s="31"/>
      <c r="B709" s="31"/>
    </row>
    <row r="710" spans="1:2" ht="12.75" customHeight="1">
      <c r="A710" s="31"/>
      <c r="B710" s="31"/>
    </row>
    <row r="711" spans="1:2" ht="12.75" customHeight="1">
      <c r="A711" s="31"/>
      <c r="B711" s="31"/>
    </row>
    <row r="712" spans="1:2" ht="12.75" customHeight="1">
      <c r="A712" s="31"/>
      <c r="B712" s="31"/>
    </row>
    <row r="713" spans="1:2" ht="12.75" customHeight="1">
      <c r="A713" s="31"/>
      <c r="B713" s="31"/>
    </row>
    <row r="714" spans="1:2" ht="12.75" customHeight="1">
      <c r="A714" s="31"/>
      <c r="B714" s="31"/>
    </row>
    <row r="715" spans="1:2" ht="12.75" customHeight="1">
      <c r="A715" s="31"/>
      <c r="B715" s="31"/>
    </row>
    <row r="716" spans="1:2" ht="12.75" customHeight="1">
      <c r="A716" s="31"/>
      <c r="B716" s="31"/>
    </row>
    <row r="717" spans="1:2" ht="12.75" customHeight="1">
      <c r="A717" s="31"/>
      <c r="B717" s="31"/>
    </row>
    <row r="718" spans="1:2" ht="12.75" customHeight="1">
      <c r="A718" s="31"/>
      <c r="B718" s="31"/>
    </row>
    <row r="719" spans="1:2" ht="12.75" customHeight="1">
      <c r="A719" s="31"/>
      <c r="B719" s="31"/>
    </row>
    <row r="720" spans="1:2" ht="12.75" customHeight="1">
      <c r="A720" s="31"/>
      <c r="B720" s="31"/>
    </row>
    <row r="721" spans="1:2" ht="12.75" customHeight="1">
      <c r="A721" s="31"/>
      <c r="B721" s="31"/>
    </row>
    <row r="722" spans="1:2" ht="12.75" customHeight="1">
      <c r="A722" s="31"/>
      <c r="B722" s="31"/>
    </row>
    <row r="723" spans="1:2" ht="12.75" customHeight="1">
      <c r="A723" s="31"/>
      <c r="B723" s="31"/>
    </row>
    <row r="724" spans="1:2" ht="12.75" customHeight="1">
      <c r="A724" s="31"/>
      <c r="B724" s="31"/>
    </row>
    <row r="725" spans="1:2" ht="12.75" customHeight="1">
      <c r="A725" s="31"/>
      <c r="B725" s="31"/>
    </row>
    <row r="726" spans="1:2" ht="12.75" customHeight="1">
      <c r="A726" s="31"/>
      <c r="B726" s="31"/>
    </row>
    <row r="727" spans="1:2" ht="12.75" customHeight="1">
      <c r="A727" s="31"/>
      <c r="B727" s="31"/>
    </row>
    <row r="728" spans="1:2" ht="12.75" customHeight="1">
      <c r="A728" s="31"/>
      <c r="B728" s="31"/>
    </row>
    <row r="729" spans="1:2" ht="12.75" customHeight="1">
      <c r="A729" s="31"/>
      <c r="B729" s="31"/>
    </row>
    <row r="730" spans="1:2" ht="12.75" customHeight="1">
      <c r="A730" s="31"/>
      <c r="B730" s="31"/>
    </row>
    <row r="731" spans="1:2" ht="12.75" customHeight="1">
      <c r="A731" s="31"/>
      <c r="B731" s="31"/>
    </row>
    <row r="732" spans="1:2" ht="12.75" customHeight="1">
      <c r="A732" s="31"/>
      <c r="B732" s="31"/>
    </row>
    <row r="733" spans="1:2" ht="12.75" customHeight="1">
      <c r="A733" s="31"/>
      <c r="B733" s="31"/>
    </row>
    <row r="734" spans="1:2" ht="12.75" customHeight="1">
      <c r="A734" s="31"/>
      <c r="B734" s="31"/>
    </row>
    <row r="735" spans="1:2" ht="12.75" customHeight="1">
      <c r="A735" s="31"/>
      <c r="B735" s="31"/>
    </row>
    <row r="736" spans="1:2" ht="12.75" customHeight="1">
      <c r="A736" s="31"/>
      <c r="B736" s="31"/>
    </row>
    <row r="737" spans="1:2" ht="12.75" customHeight="1">
      <c r="A737" s="31"/>
      <c r="B737" s="31"/>
    </row>
    <row r="738" spans="1:2" ht="12.75" customHeight="1">
      <c r="A738" s="31"/>
      <c r="B738" s="31"/>
    </row>
    <row r="739" spans="1:2" ht="12.75" customHeight="1">
      <c r="A739" s="31"/>
      <c r="B739" s="31"/>
    </row>
    <row r="740" spans="1:2" ht="12.75" customHeight="1">
      <c r="A740" s="31"/>
      <c r="B740" s="31"/>
    </row>
    <row r="741" spans="1:2" ht="12.75" customHeight="1">
      <c r="A741" s="31"/>
      <c r="B741" s="31"/>
    </row>
    <row r="742" spans="1:2" ht="12.75" customHeight="1">
      <c r="A742" s="31"/>
      <c r="B742" s="31"/>
    </row>
    <row r="743" spans="1:2" ht="12.75" customHeight="1">
      <c r="A743" s="31"/>
      <c r="B743" s="31"/>
    </row>
    <row r="744" spans="1:2" ht="12.75" customHeight="1">
      <c r="A744" s="31"/>
      <c r="B744" s="31"/>
    </row>
    <row r="745" spans="1:2" ht="12.75" customHeight="1">
      <c r="A745" s="31"/>
      <c r="B745" s="31"/>
    </row>
    <row r="746" spans="1:2" ht="12.75" customHeight="1">
      <c r="A746" s="31"/>
      <c r="B746" s="31"/>
    </row>
    <row r="747" spans="1:2" ht="12.75" customHeight="1">
      <c r="A747" s="31"/>
      <c r="B747" s="31"/>
    </row>
    <row r="748" spans="1:2" ht="12.75" customHeight="1">
      <c r="A748" s="31"/>
      <c r="B748" s="31"/>
    </row>
    <row r="749" spans="1:2" ht="12.75" customHeight="1">
      <c r="A749" s="31"/>
      <c r="B749" s="31"/>
    </row>
    <row r="750" spans="1:2" ht="12.75" customHeight="1">
      <c r="A750" s="31"/>
      <c r="B750" s="31"/>
    </row>
    <row r="751" spans="1:2" ht="12.75" customHeight="1">
      <c r="A751" s="31"/>
      <c r="B751" s="31"/>
    </row>
    <row r="752" spans="1:2" ht="12.75" customHeight="1">
      <c r="A752" s="31"/>
      <c r="B752" s="31"/>
    </row>
    <row r="753" spans="1:2" ht="12.75" customHeight="1">
      <c r="A753" s="31"/>
      <c r="B753" s="31"/>
    </row>
    <row r="754" spans="1:2" ht="12.75" customHeight="1">
      <c r="A754" s="31"/>
      <c r="B754" s="31"/>
    </row>
    <row r="755" spans="1:2" ht="12.75" customHeight="1">
      <c r="A755" s="31"/>
      <c r="B755" s="31"/>
    </row>
    <row r="756" spans="1:2" ht="12.75" customHeight="1">
      <c r="A756" s="31"/>
      <c r="B756" s="31"/>
    </row>
    <row r="757" spans="1:2" ht="12.75" customHeight="1">
      <c r="A757" s="31"/>
      <c r="B757" s="31"/>
    </row>
    <row r="758" spans="1:2" ht="12.75" customHeight="1">
      <c r="A758" s="31"/>
      <c r="B758" s="31"/>
    </row>
    <row r="759" spans="1:2" ht="12.75" customHeight="1">
      <c r="A759" s="31"/>
      <c r="B759" s="31"/>
    </row>
    <row r="760" spans="1:2" ht="12.75" customHeight="1">
      <c r="A760" s="31"/>
      <c r="B760" s="31"/>
    </row>
    <row r="761" spans="1:2" ht="12.75" customHeight="1">
      <c r="A761" s="31"/>
      <c r="B761" s="31"/>
    </row>
    <row r="762" spans="1:2" ht="12.75" customHeight="1">
      <c r="A762" s="31"/>
      <c r="B762" s="31"/>
    </row>
    <row r="763" spans="1:2" ht="12.75" customHeight="1">
      <c r="A763" s="31"/>
      <c r="B763" s="31"/>
    </row>
    <row r="764" spans="1:2" ht="12.75" customHeight="1">
      <c r="A764" s="31"/>
      <c r="B764" s="31"/>
    </row>
    <row r="765" spans="1:2" ht="12.75" customHeight="1">
      <c r="A765" s="31"/>
      <c r="B765" s="31"/>
    </row>
    <row r="766" spans="1:2" ht="12.75" customHeight="1">
      <c r="A766" s="31"/>
      <c r="B766" s="31"/>
    </row>
    <row r="767" spans="1:2" ht="12.75" customHeight="1">
      <c r="A767" s="31"/>
      <c r="B767" s="31"/>
    </row>
    <row r="768" spans="1:2" ht="12.75" customHeight="1">
      <c r="A768" s="31"/>
      <c r="B768" s="31"/>
    </row>
    <row r="769" spans="1:2" ht="12.75" customHeight="1">
      <c r="A769" s="31"/>
      <c r="B769" s="31"/>
    </row>
    <row r="770" spans="1:2" ht="12.75" customHeight="1">
      <c r="A770" s="31"/>
      <c r="B770" s="31"/>
    </row>
    <row r="771" spans="1:2" ht="12.75" customHeight="1">
      <c r="A771" s="31"/>
      <c r="B771" s="31"/>
    </row>
    <row r="772" spans="1:2" ht="12.75" customHeight="1">
      <c r="A772" s="31"/>
      <c r="B772" s="31"/>
    </row>
    <row r="773" spans="1:2" ht="12.75" customHeight="1">
      <c r="A773" s="31"/>
      <c r="B773" s="31"/>
    </row>
    <row r="774" spans="1:2" ht="12.75" customHeight="1">
      <c r="A774" s="31"/>
      <c r="B774" s="31"/>
    </row>
    <row r="775" spans="1:2" ht="12.75" customHeight="1">
      <c r="A775" s="31"/>
      <c r="B775" s="31"/>
    </row>
    <row r="776" spans="1:2" ht="12.75" customHeight="1">
      <c r="A776" s="31"/>
      <c r="B776" s="31"/>
    </row>
    <row r="777" spans="1:2" ht="12.75" customHeight="1">
      <c r="A777" s="31"/>
      <c r="B777" s="31"/>
    </row>
    <row r="778" spans="1:2" ht="12.75" customHeight="1">
      <c r="A778" s="31"/>
      <c r="B778" s="31"/>
    </row>
    <row r="779" spans="1:2" ht="12.75" customHeight="1">
      <c r="A779" s="31"/>
      <c r="B779" s="31"/>
    </row>
    <row r="780" spans="1:2" ht="12.75" customHeight="1">
      <c r="A780" s="31"/>
      <c r="B780" s="31"/>
    </row>
    <row r="781" spans="1:2" ht="12.75" customHeight="1">
      <c r="A781" s="31"/>
      <c r="B781" s="31"/>
    </row>
    <row r="782" spans="1:2" ht="12.75" customHeight="1">
      <c r="A782" s="31"/>
      <c r="B782" s="31"/>
    </row>
    <row r="783" spans="1:2" ht="12.75" customHeight="1">
      <c r="A783" s="31"/>
      <c r="B783" s="31"/>
    </row>
    <row r="784" spans="1:2" ht="12.75" customHeight="1">
      <c r="A784" s="31"/>
      <c r="B784" s="31"/>
    </row>
    <row r="785" spans="1:2" ht="12.75" customHeight="1">
      <c r="A785" s="31"/>
      <c r="B785" s="31"/>
    </row>
    <row r="786" spans="1:2" ht="12.75" customHeight="1">
      <c r="A786" s="31"/>
      <c r="B786" s="31"/>
    </row>
    <row r="787" spans="1:2" ht="12.75" customHeight="1">
      <c r="A787" s="31"/>
      <c r="B787" s="31"/>
    </row>
    <row r="788" spans="1:2" ht="12.75" customHeight="1">
      <c r="A788" s="31"/>
      <c r="B788" s="31"/>
    </row>
    <row r="789" spans="1:2" ht="12.75" customHeight="1">
      <c r="A789" s="31"/>
      <c r="B789" s="31"/>
    </row>
    <row r="790" spans="1:2" ht="12.75" customHeight="1">
      <c r="A790" s="31"/>
      <c r="B790" s="31"/>
    </row>
    <row r="791" spans="1:2" ht="12.75" customHeight="1">
      <c r="A791" s="31"/>
      <c r="B791" s="31"/>
    </row>
    <row r="792" spans="1:2" ht="12.75" customHeight="1">
      <c r="A792" s="31"/>
      <c r="B792" s="31"/>
    </row>
    <row r="793" spans="1:2" ht="12.75" customHeight="1">
      <c r="A793" s="31"/>
      <c r="B793" s="31"/>
    </row>
    <row r="794" spans="1:2" ht="12.75" customHeight="1">
      <c r="A794" s="31"/>
      <c r="B794" s="31"/>
    </row>
    <row r="795" spans="1:2" ht="12.75" customHeight="1">
      <c r="A795" s="31"/>
      <c r="B795" s="31"/>
    </row>
    <row r="796" spans="1:2" ht="12.75" customHeight="1">
      <c r="A796" s="31"/>
      <c r="B796" s="31"/>
    </row>
    <row r="797" spans="1:2" ht="12.75" customHeight="1">
      <c r="A797" s="31"/>
      <c r="B797" s="31"/>
    </row>
    <row r="798" spans="1:2" ht="12.75" customHeight="1">
      <c r="A798" s="31"/>
      <c r="B798" s="31"/>
    </row>
    <row r="799" spans="1:2" ht="12.75" customHeight="1">
      <c r="A799" s="31"/>
      <c r="B799" s="31"/>
    </row>
    <row r="800" spans="1:2" ht="12.75" customHeight="1">
      <c r="A800" s="31"/>
      <c r="B800" s="31"/>
    </row>
    <row r="801" spans="1:2" ht="12.75" customHeight="1">
      <c r="A801" s="31"/>
      <c r="B801" s="31"/>
    </row>
    <row r="802" spans="1:2" ht="12.75" customHeight="1">
      <c r="A802" s="31"/>
      <c r="B802" s="31"/>
    </row>
    <row r="803" spans="1:2" ht="12.75" customHeight="1">
      <c r="A803" s="31"/>
      <c r="B803" s="31"/>
    </row>
    <row r="804" spans="1:2" ht="12.75" customHeight="1">
      <c r="A804" s="31"/>
      <c r="B804" s="31"/>
    </row>
    <row r="805" spans="1:2" ht="12.75" customHeight="1">
      <c r="A805" s="31"/>
      <c r="B805" s="31"/>
    </row>
    <row r="806" spans="1:2" ht="12.75" customHeight="1">
      <c r="A806" s="31"/>
      <c r="B806" s="31"/>
    </row>
    <row r="807" spans="1:2" ht="12.75" customHeight="1">
      <c r="A807" s="31"/>
      <c r="B807" s="31"/>
    </row>
    <row r="808" spans="1:2" ht="12.75" customHeight="1">
      <c r="A808" s="31"/>
      <c r="B808" s="31"/>
    </row>
    <row r="809" spans="1:2" ht="12.75" customHeight="1">
      <c r="A809" s="31"/>
      <c r="B809" s="31"/>
    </row>
    <row r="810" spans="1:2" ht="12.75" customHeight="1">
      <c r="A810" s="31"/>
      <c r="B810" s="31"/>
    </row>
    <row r="811" spans="1:2" ht="12.75" customHeight="1">
      <c r="A811" s="31"/>
      <c r="B811" s="31"/>
    </row>
    <row r="812" spans="1:2" ht="12.75" customHeight="1">
      <c r="A812" s="31"/>
      <c r="B812" s="31"/>
    </row>
    <row r="813" spans="1:2" ht="12.75" customHeight="1">
      <c r="A813" s="31"/>
      <c r="B813" s="31"/>
    </row>
    <row r="814" spans="1:2" ht="12.75" customHeight="1">
      <c r="A814" s="31"/>
      <c r="B814" s="31"/>
    </row>
    <row r="815" spans="1:2" ht="12.75" customHeight="1">
      <c r="A815" s="31"/>
      <c r="B815" s="31"/>
    </row>
    <row r="816" spans="1:2" ht="12.75" customHeight="1">
      <c r="A816" s="31"/>
      <c r="B816" s="31"/>
    </row>
    <row r="817" spans="1:2" ht="12.75" customHeight="1">
      <c r="A817" s="31"/>
      <c r="B817" s="31"/>
    </row>
    <row r="818" spans="1:2" ht="12.75" customHeight="1">
      <c r="A818" s="31"/>
      <c r="B818" s="31"/>
    </row>
    <row r="819" spans="1:2" ht="12.75" customHeight="1">
      <c r="A819" s="31"/>
      <c r="B819" s="31"/>
    </row>
    <row r="820" spans="1:2" ht="12.75" customHeight="1">
      <c r="A820" s="31"/>
      <c r="B820" s="31"/>
    </row>
    <row r="821" spans="1:2" ht="12.75" customHeight="1">
      <c r="A821" s="31"/>
      <c r="B821" s="31"/>
    </row>
    <row r="822" spans="1:2" ht="12.75" customHeight="1">
      <c r="A822" s="31"/>
      <c r="B822" s="31"/>
    </row>
    <row r="823" spans="1:2" ht="12.75" customHeight="1">
      <c r="A823" s="31"/>
      <c r="B823" s="31"/>
    </row>
    <row r="824" spans="1:2" ht="12.75" customHeight="1">
      <c r="A824" s="31"/>
      <c r="B824" s="31"/>
    </row>
    <row r="825" spans="1:2" ht="12.75" customHeight="1">
      <c r="A825" s="31"/>
      <c r="B825" s="31"/>
    </row>
    <row r="826" spans="1:2" ht="12.75" customHeight="1">
      <c r="A826" s="31"/>
      <c r="B826" s="31"/>
    </row>
    <row r="827" spans="1:2" ht="12.75" customHeight="1">
      <c r="A827" s="31"/>
      <c r="B827" s="31"/>
    </row>
    <row r="828" spans="1:2" ht="12.75" customHeight="1">
      <c r="A828" s="31"/>
      <c r="B828" s="31"/>
    </row>
    <row r="829" spans="1:2" ht="12.75" customHeight="1">
      <c r="A829" s="31"/>
      <c r="B829" s="31"/>
    </row>
    <row r="830" spans="1:2" ht="12.75" customHeight="1">
      <c r="A830" s="31"/>
      <c r="B830" s="31"/>
    </row>
    <row r="831" spans="1:2" ht="12.75" customHeight="1">
      <c r="A831" s="31"/>
      <c r="B831" s="31"/>
    </row>
    <row r="832" spans="1:2" ht="12.75" customHeight="1">
      <c r="A832" s="31"/>
      <c r="B832" s="31"/>
    </row>
    <row r="833" spans="1:2" ht="12.75" customHeight="1">
      <c r="A833" s="31"/>
      <c r="B833" s="31"/>
    </row>
    <row r="834" spans="1:2" ht="12.75" customHeight="1">
      <c r="A834" s="31"/>
      <c r="B834" s="31"/>
    </row>
    <row r="835" spans="1:2" ht="12.75" customHeight="1">
      <c r="A835" s="31"/>
      <c r="B835" s="31"/>
    </row>
    <row r="836" spans="1:2" ht="12.75" customHeight="1">
      <c r="A836" s="31"/>
      <c r="B836" s="31"/>
    </row>
    <row r="837" spans="1:2" ht="12.75" customHeight="1">
      <c r="A837" s="31"/>
      <c r="B837" s="31"/>
    </row>
    <row r="838" spans="1:2" ht="12.75" customHeight="1">
      <c r="A838" s="31"/>
      <c r="B838" s="31"/>
    </row>
    <row r="839" spans="1:2" ht="12.75" customHeight="1">
      <c r="A839" s="31"/>
      <c r="B839" s="31"/>
    </row>
    <row r="840" spans="1:2" ht="12.75" customHeight="1">
      <c r="A840" s="31"/>
      <c r="B840" s="31"/>
    </row>
    <row r="841" spans="1:2" ht="12.75" customHeight="1">
      <c r="A841" s="31"/>
      <c r="B841" s="31"/>
    </row>
    <row r="842" spans="1:2" ht="12.75" customHeight="1">
      <c r="A842" s="31"/>
      <c r="B842" s="31"/>
    </row>
    <row r="843" spans="1:2" ht="12.75" customHeight="1">
      <c r="A843" s="31"/>
      <c r="B843" s="31"/>
    </row>
    <row r="844" spans="1:2" ht="12.75" customHeight="1">
      <c r="A844" s="31"/>
      <c r="B844" s="31"/>
    </row>
    <row r="845" spans="1:2" ht="12.75" customHeight="1">
      <c r="A845" s="31"/>
      <c r="B845" s="31"/>
    </row>
    <row r="846" spans="1:2" ht="12.75" customHeight="1">
      <c r="A846" s="31"/>
      <c r="B846" s="31"/>
    </row>
    <row r="847" spans="1:2" ht="12.75" customHeight="1">
      <c r="A847" s="31"/>
      <c r="B847" s="31"/>
    </row>
    <row r="848" spans="1:2" ht="12.75" customHeight="1">
      <c r="A848" s="31"/>
      <c r="B848" s="31"/>
    </row>
    <row r="849" spans="1:2" ht="12.75" customHeight="1">
      <c r="A849" s="31"/>
      <c r="B849" s="31"/>
    </row>
    <row r="850" spans="1:2" ht="12.75" customHeight="1">
      <c r="A850" s="31"/>
      <c r="B850" s="31"/>
    </row>
    <row r="851" spans="1:2" ht="12.75" customHeight="1">
      <c r="A851" s="31"/>
      <c r="B851" s="31"/>
    </row>
    <row r="852" spans="1:2" ht="12.75" customHeight="1">
      <c r="A852" s="31"/>
      <c r="B852" s="31"/>
    </row>
    <row r="853" spans="1:2" ht="12.75" customHeight="1">
      <c r="A853" s="31"/>
      <c r="B853" s="31"/>
    </row>
    <row r="854" spans="1:2" ht="12.75" customHeight="1">
      <c r="A854" s="31"/>
      <c r="B854" s="31"/>
    </row>
    <row r="855" spans="1:2" ht="12.75" customHeight="1">
      <c r="A855" s="31"/>
      <c r="B855" s="31"/>
    </row>
    <row r="856" spans="1:2" ht="12.75" customHeight="1">
      <c r="A856" s="31"/>
      <c r="B856" s="31"/>
    </row>
    <row r="857" spans="1:2" ht="12.75" customHeight="1">
      <c r="A857" s="31"/>
      <c r="B857" s="31"/>
    </row>
    <row r="858" spans="1:2" ht="12.75" customHeight="1">
      <c r="A858" s="31"/>
      <c r="B858" s="31"/>
    </row>
    <row r="859" spans="1:2" ht="12.75" customHeight="1">
      <c r="A859" s="31"/>
      <c r="B859" s="31"/>
    </row>
    <row r="860" spans="1:2" ht="12.75" customHeight="1">
      <c r="A860" s="31"/>
      <c r="B860" s="31"/>
    </row>
    <row r="861" spans="1:2" ht="12.75" customHeight="1">
      <c r="A861" s="31"/>
      <c r="B861" s="31"/>
    </row>
    <row r="862" spans="1:2" ht="12.75" customHeight="1">
      <c r="A862" s="31"/>
      <c r="B862" s="31"/>
    </row>
    <row r="863" spans="1:2" ht="12.75" customHeight="1">
      <c r="A863" s="31"/>
      <c r="B863" s="31"/>
    </row>
    <row r="864" spans="1:2" ht="12.75" customHeight="1">
      <c r="A864" s="31"/>
      <c r="B864" s="31"/>
    </row>
    <row r="865" spans="1:2" ht="12.75" customHeight="1">
      <c r="A865" s="31"/>
      <c r="B865" s="31"/>
    </row>
    <row r="866" spans="1:2" ht="12.75" customHeight="1">
      <c r="A866" s="31"/>
      <c r="B866" s="31"/>
    </row>
    <row r="867" spans="1:2" ht="12.75" customHeight="1">
      <c r="A867" s="31"/>
      <c r="B867" s="31"/>
    </row>
    <row r="868" spans="1:2" ht="12.75" customHeight="1">
      <c r="A868" s="31"/>
      <c r="B868" s="31"/>
    </row>
    <row r="869" spans="1:2" ht="12.75" customHeight="1">
      <c r="A869" s="31"/>
      <c r="B869" s="31"/>
    </row>
    <row r="870" spans="1:2" ht="12.75" customHeight="1">
      <c r="A870" s="31"/>
      <c r="B870" s="31"/>
    </row>
    <row r="871" spans="1:2" ht="12.75" customHeight="1">
      <c r="A871" s="31"/>
      <c r="B871" s="31"/>
    </row>
    <row r="872" spans="1:2" ht="12.75" customHeight="1">
      <c r="A872" s="31"/>
      <c r="B872" s="31"/>
    </row>
    <row r="873" spans="1:2" ht="12.75" customHeight="1">
      <c r="A873" s="31"/>
      <c r="B873" s="31"/>
    </row>
    <row r="874" spans="1:2" ht="12.75" customHeight="1">
      <c r="A874" s="31"/>
      <c r="B874" s="31"/>
    </row>
    <row r="875" spans="1:2" ht="12.75" customHeight="1">
      <c r="A875" s="31"/>
      <c r="B875" s="31"/>
    </row>
    <row r="876" spans="1:2" ht="12.75" customHeight="1">
      <c r="A876" s="31"/>
      <c r="B876" s="31"/>
    </row>
    <row r="877" spans="1:2" ht="12.75" customHeight="1">
      <c r="A877" s="31"/>
      <c r="B877" s="31"/>
    </row>
    <row r="878" spans="1:2" ht="12.75" customHeight="1">
      <c r="A878" s="31"/>
      <c r="B878" s="31"/>
    </row>
    <row r="879" spans="1:2" ht="12.75" customHeight="1">
      <c r="A879" s="31"/>
      <c r="B879" s="31"/>
    </row>
    <row r="880" spans="1:2" ht="12.75" customHeight="1">
      <c r="A880" s="31"/>
      <c r="B880" s="31"/>
    </row>
    <row r="881" spans="1:2" ht="12.75" customHeight="1">
      <c r="A881" s="31"/>
      <c r="B881" s="31"/>
    </row>
    <row r="882" spans="1:2" ht="12.75" customHeight="1">
      <c r="A882" s="31"/>
      <c r="B882" s="31"/>
    </row>
    <row r="883" spans="1:2" ht="12.75" customHeight="1">
      <c r="A883" s="31"/>
      <c r="B883" s="31"/>
    </row>
    <row r="884" spans="1:2" ht="12.75" customHeight="1">
      <c r="A884" s="31"/>
      <c r="B884" s="31"/>
    </row>
    <row r="885" spans="1:2" ht="12.75" customHeight="1">
      <c r="A885" s="31"/>
      <c r="B885" s="31"/>
    </row>
    <row r="886" spans="1:2" ht="12.75" customHeight="1">
      <c r="A886" s="31"/>
      <c r="B886" s="31"/>
    </row>
    <row r="887" spans="1:2" ht="12.75" customHeight="1">
      <c r="A887" s="31"/>
      <c r="B887" s="31"/>
    </row>
    <row r="888" spans="1:2" ht="12.75" customHeight="1">
      <c r="A888" s="31"/>
      <c r="B888" s="31"/>
    </row>
    <row r="889" spans="1:2" ht="12.75" customHeight="1">
      <c r="A889" s="31"/>
      <c r="B889" s="31"/>
    </row>
    <row r="890" spans="1:2" ht="12.75" customHeight="1">
      <c r="A890" s="31"/>
      <c r="B890" s="31"/>
    </row>
    <row r="891" spans="1:2" ht="12.75" customHeight="1">
      <c r="A891" s="31"/>
      <c r="B891" s="31"/>
    </row>
    <row r="892" spans="1:2" ht="12.75" customHeight="1">
      <c r="A892" s="31"/>
      <c r="B892" s="31"/>
    </row>
    <row r="893" spans="1:2" ht="12.75" customHeight="1">
      <c r="A893" s="31"/>
      <c r="B893" s="31"/>
    </row>
    <row r="894" spans="1:2" ht="12.75" customHeight="1">
      <c r="A894" s="31"/>
      <c r="B894" s="31"/>
    </row>
    <row r="895" spans="1:2" ht="12.75" customHeight="1">
      <c r="A895" s="31"/>
      <c r="B895" s="31"/>
    </row>
    <row r="896" spans="1:2" ht="12.75" customHeight="1">
      <c r="A896" s="31"/>
      <c r="B896" s="31"/>
    </row>
    <row r="897" spans="1:2" ht="12.75" customHeight="1">
      <c r="A897" s="31"/>
      <c r="B897" s="31"/>
    </row>
    <row r="898" spans="1:2" ht="12.75" customHeight="1">
      <c r="A898" s="31"/>
      <c r="B898" s="31"/>
    </row>
    <row r="899" spans="1:2" ht="12.75" customHeight="1">
      <c r="A899" s="31"/>
      <c r="B899" s="31"/>
    </row>
    <row r="900" spans="1:2" ht="12.75" customHeight="1">
      <c r="A900" s="31"/>
      <c r="B900" s="31"/>
    </row>
    <row r="901" spans="1:2" ht="12.75" customHeight="1">
      <c r="A901" s="31"/>
      <c r="B901" s="31"/>
    </row>
    <row r="902" spans="1:2" ht="12.75" customHeight="1">
      <c r="A902" s="31"/>
      <c r="B902" s="31"/>
    </row>
    <row r="903" spans="1:2" ht="12.75" customHeight="1">
      <c r="A903" s="31"/>
      <c r="B903" s="31"/>
    </row>
    <row r="904" spans="1:2" ht="12.75" customHeight="1">
      <c r="A904" s="31"/>
      <c r="B904" s="31"/>
    </row>
    <row r="905" spans="1:2" ht="12.75" customHeight="1">
      <c r="A905" s="31"/>
      <c r="B905" s="31"/>
    </row>
    <row r="906" spans="1:2" ht="12.75" customHeight="1">
      <c r="A906" s="31"/>
      <c r="B906" s="31"/>
    </row>
    <row r="907" spans="1:2" ht="12.75" customHeight="1">
      <c r="A907" s="31"/>
      <c r="B907" s="31"/>
    </row>
    <row r="908" spans="1:2" ht="12.75" customHeight="1">
      <c r="A908" s="31"/>
      <c r="B908" s="31"/>
    </row>
    <row r="909" spans="1:2" ht="12.75" customHeight="1">
      <c r="A909" s="31"/>
      <c r="B909" s="31"/>
    </row>
    <row r="910" spans="1:2" ht="12.75" customHeight="1">
      <c r="A910" s="31"/>
      <c r="B910" s="31"/>
    </row>
    <row r="911" spans="1:2" ht="12.75" customHeight="1">
      <c r="A911" s="31"/>
      <c r="B911" s="31"/>
    </row>
    <row r="912" spans="1:2" ht="12.75" customHeight="1">
      <c r="A912" s="31"/>
      <c r="B912" s="31"/>
    </row>
    <row r="913" spans="1:2" ht="12.75" customHeight="1">
      <c r="A913" s="31"/>
      <c r="B913" s="31"/>
    </row>
    <row r="914" spans="1:2" ht="12.75" customHeight="1">
      <c r="A914" s="31"/>
      <c r="B914" s="31"/>
    </row>
    <row r="915" spans="1:2" ht="12.75" customHeight="1">
      <c r="A915" s="31"/>
      <c r="B915" s="31"/>
    </row>
    <row r="916" spans="1:2" ht="12.75" customHeight="1">
      <c r="A916" s="31"/>
      <c r="B916" s="31"/>
    </row>
    <row r="917" spans="1:2" ht="12.75" customHeight="1">
      <c r="A917" s="31"/>
      <c r="B917" s="31"/>
    </row>
    <row r="918" spans="1:2" ht="12.75" customHeight="1">
      <c r="A918" s="31"/>
      <c r="B918" s="31"/>
    </row>
    <row r="919" spans="1:2" ht="12.75" customHeight="1">
      <c r="A919" s="31"/>
      <c r="B919" s="31"/>
    </row>
    <row r="920" spans="1:2" ht="12.75" customHeight="1">
      <c r="A920" s="31"/>
      <c r="B920" s="31"/>
    </row>
    <row r="921" spans="1:2" ht="12.75" customHeight="1">
      <c r="A921" s="31"/>
      <c r="B921" s="31"/>
    </row>
    <row r="922" spans="1:2" ht="12.75" customHeight="1">
      <c r="A922" s="31"/>
      <c r="B922" s="31"/>
    </row>
    <row r="923" spans="1:2" ht="12.75" customHeight="1">
      <c r="A923" s="31"/>
      <c r="B923" s="31"/>
    </row>
    <row r="924" spans="1:2" ht="12.75" customHeight="1">
      <c r="A924" s="31"/>
      <c r="B924" s="31"/>
    </row>
    <row r="925" spans="1:2" ht="12.75" customHeight="1">
      <c r="A925" s="31"/>
      <c r="B925" s="31"/>
    </row>
    <row r="926" spans="1:2" ht="12.75" customHeight="1">
      <c r="A926" s="31"/>
      <c r="B926" s="31"/>
    </row>
    <row r="927" spans="1:2" ht="12.75" customHeight="1">
      <c r="A927" s="31"/>
      <c r="B927" s="31"/>
    </row>
    <row r="928" spans="1:2" ht="12.75" customHeight="1">
      <c r="A928" s="31"/>
      <c r="B928" s="31"/>
    </row>
    <row r="929" spans="1:2" ht="12.75" customHeight="1">
      <c r="A929" s="31"/>
      <c r="B929" s="31"/>
    </row>
    <row r="930" spans="1:2" ht="12.75" customHeight="1">
      <c r="A930" s="31"/>
      <c r="B930" s="31"/>
    </row>
    <row r="931" spans="1:2" ht="12.75" customHeight="1">
      <c r="A931" s="31"/>
      <c r="B931" s="31"/>
    </row>
    <row r="932" spans="1:2" ht="12.75" customHeight="1">
      <c r="A932" s="31"/>
      <c r="B932" s="31"/>
    </row>
    <row r="933" spans="1:2" ht="12.75" customHeight="1">
      <c r="A933" s="31"/>
      <c r="B933" s="31"/>
    </row>
    <row r="934" spans="1:2" ht="12.75" customHeight="1">
      <c r="A934" s="31"/>
      <c r="B934" s="31"/>
    </row>
    <row r="935" spans="1:2" ht="12.75" customHeight="1">
      <c r="A935" s="31"/>
      <c r="B935" s="31"/>
    </row>
    <row r="936" spans="1:2" ht="12.75" customHeight="1">
      <c r="A936" s="31"/>
      <c r="B936" s="31"/>
    </row>
    <row r="937" spans="1:2" ht="12.75" customHeight="1">
      <c r="A937" s="31"/>
      <c r="B937" s="31"/>
    </row>
    <row r="938" spans="1:2" ht="12.75" customHeight="1">
      <c r="A938" s="31"/>
      <c r="B938" s="31"/>
    </row>
    <row r="939" spans="1:2" ht="12.75" customHeight="1">
      <c r="A939" s="31"/>
      <c r="B939" s="31"/>
    </row>
    <row r="940" spans="1:2" ht="12.75" customHeight="1">
      <c r="A940" s="31"/>
      <c r="B940" s="31"/>
    </row>
    <row r="941" spans="1:2" ht="12.75" customHeight="1">
      <c r="A941" s="31"/>
      <c r="B941" s="31"/>
    </row>
    <row r="942" spans="1:2" ht="12.75" customHeight="1">
      <c r="A942" s="31"/>
      <c r="B942" s="31"/>
    </row>
    <row r="943" spans="1:2" ht="12.75" customHeight="1">
      <c r="A943" s="31"/>
      <c r="B943" s="31"/>
    </row>
    <row r="944" spans="1:2" ht="12.75" customHeight="1">
      <c r="A944" s="31"/>
      <c r="B944" s="31"/>
    </row>
    <row r="945" spans="1:2" ht="12.75" customHeight="1">
      <c r="A945" s="31"/>
      <c r="B945" s="31"/>
    </row>
    <row r="946" spans="1:2" ht="12.75" customHeight="1">
      <c r="A946" s="31"/>
      <c r="B946" s="31"/>
    </row>
    <row r="947" spans="1:2" ht="12.75" customHeight="1">
      <c r="A947" s="31"/>
      <c r="B947" s="31"/>
    </row>
    <row r="948" spans="1:2" ht="12.75" customHeight="1">
      <c r="A948" s="31"/>
      <c r="B948" s="31"/>
    </row>
    <row r="949" spans="1:2" ht="12.75" customHeight="1">
      <c r="A949" s="31"/>
      <c r="B949" s="31"/>
    </row>
    <row r="950" spans="1:2" ht="12.75" customHeight="1">
      <c r="A950" s="31"/>
      <c r="B950" s="31"/>
    </row>
    <row r="951" spans="1:2" ht="12.75" customHeight="1">
      <c r="A951" s="31"/>
      <c r="B951" s="31"/>
    </row>
    <row r="952" spans="1:2" ht="12.75" customHeight="1">
      <c r="A952" s="31"/>
      <c r="B952" s="31"/>
    </row>
    <row r="953" spans="1:2" ht="12.75" customHeight="1">
      <c r="A953" s="31"/>
      <c r="B953" s="31"/>
    </row>
    <row r="954" spans="1:2" ht="12.75" customHeight="1">
      <c r="A954" s="31"/>
      <c r="B954" s="31"/>
    </row>
    <row r="955" spans="1:2" ht="12.75" customHeight="1">
      <c r="A955" s="31"/>
      <c r="B955" s="31"/>
    </row>
    <row r="956" spans="1:2" ht="12.75" customHeight="1">
      <c r="A956" s="31"/>
      <c r="B956" s="31"/>
    </row>
    <row r="957" spans="1:2" ht="12.75" customHeight="1">
      <c r="A957" s="31"/>
      <c r="B957" s="31"/>
    </row>
    <row r="958" spans="1:2" ht="12.75" customHeight="1">
      <c r="A958" s="31"/>
      <c r="B958" s="31"/>
    </row>
    <row r="959" spans="1:2" ht="12.75" customHeight="1">
      <c r="A959" s="31"/>
      <c r="B959" s="31"/>
    </row>
    <row r="960" spans="1:2" ht="12.75" customHeight="1">
      <c r="A960" s="31"/>
      <c r="B960" s="31"/>
    </row>
    <row r="961" spans="1:2" ht="12.75" customHeight="1">
      <c r="A961" s="31"/>
      <c r="B961" s="31"/>
    </row>
    <row r="962" spans="1:2" ht="12.75" customHeight="1">
      <c r="A962" s="31"/>
      <c r="B962" s="31"/>
    </row>
    <row r="963" spans="1:2" ht="12.75" customHeight="1">
      <c r="A963" s="31"/>
      <c r="B963" s="31"/>
    </row>
    <row r="964" spans="1:2" ht="12.75" customHeight="1">
      <c r="A964" s="31"/>
      <c r="B964" s="31"/>
    </row>
    <row r="965" spans="1:2" ht="12.75" customHeight="1">
      <c r="A965" s="31"/>
      <c r="B965" s="31"/>
    </row>
    <row r="966" spans="1:2" ht="12.75" customHeight="1">
      <c r="A966" s="31"/>
      <c r="B966" s="31"/>
    </row>
    <row r="967" spans="1:2" ht="12.75" customHeight="1">
      <c r="A967" s="31"/>
      <c r="B967" s="31"/>
    </row>
    <row r="968" spans="1:2" ht="12.75" customHeight="1">
      <c r="A968" s="31"/>
      <c r="B968" s="31"/>
    </row>
    <row r="969" spans="1:2" ht="12.75" customHeight="1">
      <c r="A969" s="31"/>
      <c r="B969" s="31"/>
    </row>
    <row r="970" spans="1:2" ht="12.75" customHeight="1">
      <c r="A970" s="31"/>
      <c r="B970" s="31"/>
    </row>
    <row r="971" spans="1:2" ht="12.75" customHeight="1">
      <c r="A971" s="31"/>
      <c r="B971" s="31"/>
    </row>
    <row r="972" spans="1:2" ht="12.75" customHeight="1">
      <c r="A972" s="31"/>
      <c r="B972" s="31"/>
    </row>
    <row r="973" spans="1:2" ht="12.75" customHeight="1">
      <c r="A973" s="31"/>
      <c r="B973" s="31"/>
    </row>
    <row r="974" spans="1:2" ht="12.75" customHeight="1">
      <c r="A974" s="31"/>
      <c r="B974" s="31"/>
    </row>
    <row r="975" spans="1:2" ht="12.75" customHeight="1">
      <c r="A975" s="31"/>
      <c r="B975" s="31"/>
    </row>
    <row r="976" spans="1:2" ht="12.75" customHeight="1">
      <c r="A976" s="31"/>
      <c r="B976" s="31"/>
    </row>
    <row r="977" spans="1:2" ht="12.75" customHeight="1">
      <c r="A977" s="31"/>
      <c r="B977" s="31"/>
    </row>
    <row r="978" spans="1:2" ht="12.75" customHeight="1">
      <c r="A978" s="31"/>
      <c r="B978" s="31"/>
    </row>
    <row r="979" spans="1:2" ht="12.75" customHeight="1">
      <c r="A979" s="31"/>
      <c r="B979" s="31"/>
    </row>
    <row r="980" spans="1:2" ht="12.75" customHeight="1">
      <c r="A980" s="31"/>
      <c r="B980" s="31"/>
    </row>
    <row r="981" spans="1:2" ht="12.75" customHeight="1">
      <c r="A981" s="31"/>
      <c r="B981" s="31"/>
    </row>
    <row r="982" spans="1:2" ht="12.75" customHeight="1">
      <c r="A982" s="31"/>
      <c r="B982" s="31"/>
    </row>
    <row r="983" spans="1:2" ht="12.75" customHeight="1">
      <c r="A983" s="31"/>
      <c r="B983" s="31"/>
    </row>
    <row r="984" spans="1:2" ht="12.75" customHeight="1">
      <c r="A984" s="31"/>
      <c r="B984" s="31"/>
    </row>
    <row r="985" spans="1:2" ht="12.75" customHeight="1">
      <c r="A985" s="31"/>
      <c r="B985" s="31"/>
    </row>
    <row r="986" spans="1:2" ht="12.75" customHeight="1">
      <c r="A986" s="31"/>
      <c r="B986" s="31"/>
    </row>
    <row r="987" spans="1:2" ht="12.75" customHeight="1">
      <c r="A987" s="31"/>
      <c r="B987" s="31"/>
    </row>
    <row r="988" spans="1:2" ht="12.75" customHeight="1">
      <c r="A988" s="31"/>
      <c r="B988" s="31"/>
    </row>
    <row r="989" spans="1:2" ht="12.75" customHeight="1">
      <c r="A989" s="31"/>
      <c r="B989" s="31"/>
    </row>
    <row r="990" spans="1:2" ht="12.75" customHeight="1">
      <c r="A990" s="31"/>
      <c r="B990" s="31"/>
    </row>
    <row r="991" spans="1:2" ht="12.75" customHeight="1">
      <c r="A991" s="31"/>
      <c r="B991" s="31"/>
    </row>
    <row r="992" spans="1:2" ht="12.75" customHeight="1">
      <c r="A992" s="31"/>
      <c r="B992" s="31"/>
    </row>
    <row r="993" spans="1:2" ht="12.75" customHeight="1">
      <c r="A993" s="31"/>
      <c r="B993" s="31"/>
    </row>
    <row r="994" spans="1:2" ht="12.75" customHeight="1">
      <c r="A994" s="31"/>
      <c r="B994" s="31"/>
    </row>
    <row r="995" spans="1:2" ht="12.75" customHeight="1">
      <c r="A995" s="31"/>
      <c r="B995" s="31"/>
    </row>
    <row r="996" spans="1:2" ht="12.75" customHeight="1">
      <c r="A996" s="31"/>
      <c r="B996" s="31"/>
    </row>
    <row r="997" spans="1:2" ht="12.75" customHeight="1">
      <c r="A997" s="31"/>
      <c r="B997" s="31"/>
    </row>
    <row r="998" spans="1:2" ht="12.75" customHeight="1">
      <c r="A998" s="31"/>
      <c r="B998" s="31"/>
    </row>
    <row r="999" spans="1:2" ht="12.75" customHeight="1">
      <c r="A999" s="31"/>
      <c r="B999" s="31"/>
    </row>
    <row r="1000" spans="1:2" ht="12.75" customHeight="1">
      <c r="A1000" s="31"/>
      <c r="B1000" s="31"/>
    </row>
  </sheetData>
  <pageMargins left="0.75" right="0.75" top="1" bottom="1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D0806"/>
  </sheetPr>
  <dimension ref="A1:AB1000"/>
  <sheetViews>
    <sheetView workbookViewId="0">
      <selection activeCell="W13" sqref="W13"/>
    </sheetView>
  </sheetViews>
  <sheetFormatPr defaultColWidth="12.5703125" defaultRowHeight="15" customHeight="1"/>
  <cols>
    <col min="1" max="1" width="0.5703125" customWidth="1"/>
    <col min="2" max="2" width="10.42578125" customWidth="1"/>
    <col min="3" max="4" width="8.85546875" customWidth="1"/>
    <col min="5" max="5" width="8.8554687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8.85546875" hidden="1" customWidth="1"/>
  </cols>
  <sheetData>
    <row r="1" spans="1:27" ht="21" customHeight="1">
      <c r="B1" s="26" t="str">
        <f>Info!A1</f>
        <v>Tournament Name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7.25" customHeight="1">
      <c r="B2" s="27" t="s">
        <v>34</v>
      </c>
      <c r="C2" s="28" t="str">
        <f>Info!A2</f>
        <v>Date</v>
      </c>
      <c r="D2" s="27"/>
      <c r="E2" s="27"/>
      <c r="F2" s="47"/>
      <c r="G2" s="27" t="s">
        <v>19</v>
      </c>
      <c r="H2" s="47"/>
      <c r="I2" s="47"/>
      <c r="J2" s="29" t="str">
        <f>VLOOKUP($J$3,Info,2,FALSE)</f>
        <v>D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2.75" customHeight="1">
      <c r="B3" s="27" t="s">
        <v>20</v>
      </c>
      <c r="C3" s="30" t="str">
        <f>VLOOKUP($J$3,Info,3,FALSE)</f>
        <v>Age/Division</v>
      </c>
      <c r="D3" s="27"/>
      <c r="E3" s="27"/>
      <c r="F3" s="47"/>
      <c r="G3" s="27" t="s">
        <v>35</v>
      </c>
      <c r="H3" s="47"/>
      <c r="I3" s="47"/>
      <c r="J3" s="29">
        <v>4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2.75" customHeight="1">
      <c r="B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12.75" customHeight="1">
      <c r="B5" s="3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2.75" customHeight="1">
      <c r="B6" s="31"/>
      <c r="F6" s="54"/>
      <c r="G6" s="54"/>
      <c r="H6" s="47"/>
      <c r="I6" s="47"/>
      <c r="J6" s="54"/>
      <c r="K6" s="54"/>
      <c r="L6" s="47"/>
      <c r="M6" s="47"/>
      <c r="N6" s="54"/>
      <c r="O6" s="54"/>
      <c r="P6" s="54"/>
      <c r="Q6" s="54"/>
      <c r="R6" s="54"/>
      <c r="S6" s="47"/>
      <c r="T6" s="47"/>
      <c r="U6" s="47"/>
      <c r="V6" s="47"/>
      <c r="W6" s="47"/>
      <c r="X6" s="47"/>
      <c r="Y6" s="47"/>
      <c r="Z6" s="47"/>
      <c r="AA6" s="47"/>
    </row>
    <row r="7" spans="1:27" ht="12.75" customHeight="1">
      <c r="B7" s="31"/>
      <c r="F7" s="55" t="s">
        <v>36</v>
      </c>
      <c r="G7" s="56"/>
      <c r="H7" s="57"/>
      <c r="I7" s="56"/>
      <c r="J7" s="57" t="s">
        <v>37</v>
      </c>
      <c r="K7" s="56"/>
      <c r="L7" s="58"/>
      <c r="M7" s="59"/>
      <c r="N7" s="60" t="s">
        <v>38</v>
      </c>
      <c r="O7" s="60" t="s">
        <v>39</v>
      </c>
      <c r="P7" s="56"/>
      <c r="Q7" s="56"/>
      <c r="R7" s="60" t="s">
        <v>40</v>
      </c>
      <c r="S7" s="47"/>
      <c r="T7" s="47"/>
      <c r="U7" s="47"/>
      <c r="V7" s="47"/>
      <c r="W7" s="47"/>
      <c r="X7" s="47"/>
      <c r="Y7" s="47"/>
      <c r="Z7" s="47"/>
      <c r="AA7" s="47"/>
    </row>
    <row r="8" spans="1:27" ht="12.75" customHeight="1">
      <c r="B8" s="38" t="s">
        <v>41</v>
      </c>
      <c r="C8" s="39"/>
      <c r="D8" s="40"/>
      <c r="F8" s="61" t="s">
        <v>42</v>
      </c>
      <c r="G8" s="60" t="s">
        <v>43</v>
      </c>
      <c r="H8" s="56"/>
      <c r="I8" s="56"/>
      <c r="J8" s="60" t="s">
        <v>42</v>
      </c>
      <c r="K8" s="60" t="s">
        <v>43</v>
      </c>
      <c r="L8" s="57"/>
      <c r="M8" s="56"/>
      <c r="N8" s="57"/>
      <c r="O8" s="57"/>
      <c r="P8" s="57"/>
      <c r="Q8" s="57"/>
      <c r="R8" s="56"/>
      <c r="S8" s="47"/>
      <c r="T8" s="47"/>
      <c r="U8" s="47"/>
      <c r="V8" s="47"/>
      <c r="W8" s="47"/>
      <c r="X8" s="47"/>
      <c r="Y8" s="47"/>
      <c r="Z8" s="47"/>
      <c r="AA8" s="47"/>
    </row>
    <row r="9" spans="1:27" ht="18" customHeight="1">
      <c r="A9" s="47">
        <v>1</v>
      </c>
      <c r="B9" s="44" t="str">
        <f>VLOOKUP($J$3,Info,5,FALSE)</f>
        <v>Seed #4</v>
      </c>
      <c r="D9" s="51"/>
      <c r="F9" s="62">
        <f>SUM(E24,M24,Y24)</f>
        <v>0</v>
      </c>
      <c r="G9" s="63">
        <f>SUM(H24,P24,AB24)</f>
        <v>0</v>
      </c>
      <c r="H9" s="64"/>
      <c r="I9" s="64"/>
      <c r="J9" s="63">
        <f t="shared" ref="J9:K9" si="0">SUM(F23,N23,Z23)</f>
        <v>0</v>
      </c>
      <c r="K9" s="63">
        <f t="shared" si="0"/>
        <v>0</v>
      </c>
      <c r="L9" s="64"/>
      <c r="M9" s="64"/>
      <c r="N9" s="65">
        <f t="shared" ref="N9:N12" si="1">IFERROR(J9/(J9+K9),0)</f>
        <v>0</v>
      </c>
      <c r="O9" s="63">
        <f>SUM(F24,N24,Z24)</f>
        <v>0</v>
      </c>
      <c r="P9" s="64"/>
      <c r="Q9" s="64"/>
      <c r="R9" s="63"/>
      <c r="S9" s="47"/>
      <c r="T9" s="47"/>
      <c r="U9" s="47"/>
      <c r="V9" s="47" t="s">
        <v>17</v>
      </c>
      <c r="W9" s="47"/>
      <c r="X9" s="47"/>
      <c r="Y9" s="47"/>
      <c r="Z9" s="47"/>
      <c r="AA9" s="47"/>
    </row>
    <row r="10" spans="1:27" ht="18" customHeight="1">
      <c r="A10" s="47">
        <v>2</v>
      </c>
      <c r="B10" s="44" t="str">
        <f>VLOOKUP($J$3,Info,6,FALSE)</f>
        <v>Seed #5</v>
      </c>
      <c r="C10" s="53"/>
      <c r="D10" s="51"/>
      <c r="F10" s="62">
        <f>SUM(I24,Q24,AB24)</f>
        <v>0</v>
      </c>
      <c r="G10" s="63">
        <f>SUM(L24,T24,Y24)</f>
        <v>0</v>
      </c>
      <c r="H10" s="64"/>
      <c r="I10" s="64"/>
      <c r="J10" s="63">
        <f>SUM(J23,R23,AA23)</f>
        <v>0</v>
      </c>
      <c r="K10" s="63">
        <f>SUM(K23,S23,Z23)</f>
        <v>0</v>
      </c>
      <c r="L10" s="64"/>
      <c r="M10" s="64"/>
      <c r="N10" s="65">
        <f t="shared" si="1"/>
        <v>0</v>
      </c>
      <c r="O10" s="63">
        <f>SUM(J24,R24,AA24)</f>
        <v>0</v>
      </c>
      <c r="P10" s="64"/>
      <c r="Q10" s="64"/>
      <c r="R10" s="63"/>
      <c r="S10" s="47"/>
      <c r="T10" s="47"/>
      <c r="U10" s="47"/>
      <c r="V10" s="47"/>
      <c r="W10" s="47"/>
      <c r="X10" s="47"/>
      <c r="Y10" s="47"/>
      <c r="Z10" s="47"/>
      <c r="AA10" s="47"/>
    </row>
    <row r="11" spans="1:27" ht="18" customHeight="1">
      <c r="A11" s="47">
        <v>3</v>
      </c>
      <c r="B11" s="44" t="str">
        <f>VLOOKUP($J$3,Info,7,FALSE)</f>
        <v>Seed #12</v>
      </c>
      <c r="C11" s="53"/>
      <c r="D11" s="51"/>
      <c r="F11" s="62">
        <f>SUM(H24,T24,U24)</f>
        <v>0</v>
      </c>
      <c r="G11" s="63">
        <f>SUM(E24,Q24,X24)</f>
        <v>0</v>
      </c>
      <c r="H11" s="64"/>
      <c r="I11" s="64"/>
      <c r="J11" s="63">
        <f>SUM(G23,S23,V23)</f>
        <v>0</v>
      </c>
      <c r="K11" s="63">
        <f>SUM(F23,R23,W23)</f>
        <v>0</v>
      </c>
      <c r="L11" s="64"/>
      <c r="M11" s="64"/>
      <c r="N11" s="65">
        <f t="shared" si="1"/>
        <v>0</v>
      </c>
      <c r="O11" s="63">
        <f>SUM(G24,S24,V24)</f>
        <v>0</v>
      </c>
      <c r="P11" s="64"/>
      <c r="Q11" s="64"/>
      <c r="R11" s="63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8" customHeight="1">
      <c r="A12" s="47">
        <v>4</v>
      </c>
      <c r="B12" s="44" t="str">
        <f>VLOOKUP($J$3,Info,8,FALSE)</f>
        <v>Seed #13</v>
      </c>
      <c r="C12" s="53"/>
      <c r="D12" s="51"/>
      <c r="F12" s="62">
        <f>SUM(L24,P24,X24)</f>
        <v>0</v>
      </c>
      <c r="G12" s="63">
        <f>SUM(I24,M24,U24)</f>
        <v>0</v>
      </c>
      <c r="H12" s="64"/>
      <c r="I12" s="64"/>
      <c r="J12" s="63">
        <f>SUM(K23,O23,W23)</f>
        <v>0</v>
      </c>
      <c r="K12" s="63">
        <f>SUM(J23,N23,V23)</f>
        <v>0</v>
      </c>
      <c r="L12" s="64"/>
      <c r="M12" s="64"/>
      <c r="N12" s="65">
        <f t="shared" si="1"/>
        <v>0</v>
      </c>
      <c r="O12" s="63">
        <f>SUM(K24,O24,W24)</f>
        <v>0</v>
      </c>
      <c r="P12" s="64"/>
      <c r="Q12" s="64"/>
      <c r="R12" s="63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2.75" customHeight="1">
      <c r="B13" s="31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2.75" customHeight="1">
      <c r="B14" s="31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2.75" customHeight="1">
      <c r="B15" s="31"/>
      <c r="F15" s="54"/>
      <c r="G15" s="54"/>
      <c r="H15" s="47"/>
      <c r="I15" s="47"/>
      <c r="J15" s="54"/>
      <c r="K15" s="54"/>
      <c r="L15" s="47"/>
      <c r="M15" s="47"/>
      <c r="N15" s="54"/>
      <c r="O15" s="54"/>
      <c r="P15" s="47"/>
      <c r="Q15" s="47"/>
      <c r="R15" s="54"/>
      <c r="S15" s="54"/>
      <c r="T15" s="47"/>
      <c r="U15" s="47"/>
      <c r="V15" s="54"/>
      <c r="W15" s="54"/>
      <c r="X15" s="47"/>
      <c r="Y15" s="47"/>
      <c r="Z15" s="54"/>
      <c r="AA15" s="54"/>
    </row>
    <row r="16" spans="1:27" ht="12.75" customHeight="1">
      <c r="B16" s="31"/>
      <c r="F16" s="55" t="s">
        <v>44</v>
      </c>
      <c r="G16" s="56"/>
      <c r="H16" s="57"/>
      <c r="I16" s="56"/>
      <c r="J16" s="57" t="s">
        <v>45</v>
      </c>
      <c r="K16" s="56"/>
      <c r="L16" s="57"/>
      <c r="M16" s="56"/>
      <c r="N16" s="57" t="s">
        <v>46</v>
      </c>
      <c r="O16" s="56"/>
      <c r="P16" s="57"/>
      <c r="Q16" s="56"/>
      <c r="R16" s="57" t="s">
        <v>47</v>
      </c>
      <c r="S16" s="56"/>
      <c r="T16" s="57"/>
      <c r="U16" s="56"/>
      <c r="V16" s="57" t="s">
        <v>48</v>
      </c>
      <c r="W16" s="56"/>
      <c r="X16" s="57"/>
      <c r="Y16" s="56"/>
      <c r="Z16" s="57" t="s">
        <v>49</v>
      </c>
      <c r="AA16" s="56"/>
    </row>
    <row r="17" spans="2:28" ht="12.75" customHeight="1">
      <c r="B17" s="31"/>
      <c r="F17" s="61">
        <v>1</v>
      </c>
      <c r="G17" s="60">
        <v>3</v>
      </c>
      <c r="H17" s="56"/>
      <c r="I17" s="56"/>
      <c r="J17" s="60">
        <v>2</v>
      </c>
      <c r="K17" s="60">
        <v>4</v>
      </c>
      <c r="L17" s="56"/>
      <c r="M17" s="56"/>
      <c r="N17" s="60">
        <v>1</v>
      </c>
      <c r="O17" s="60">
        <v>4</v>
      </c>
      <c r="P17" s="56"/>
      <c r="Q17" s="56"/>
      <c r="R17" s="60">
        <v>2</v>
      </c>
      <c r="S17" s="60">
        <v>3</v>
      </c>
      <c r="T17" s="56"/>
      <c r="U17" s="56"/>
      <c r="V17" s="60">
        <v>3</v>
      </c>
      <c r="W17" s="60">
        <v>4</v>
      </c>
      <c r="X17" s="56"/>
      <c r="Y17" s="56"/>
      <c r="Z17" s="60">
        <v>1</v>
      </c>
      <c r="AA17" s="60">
        <v>2</v>
      </c>
    </row>
    <row r="18" spans="2:28" ht="18" customHeight="1">
      <c r="B18" s="31"/>
      <c r="D18" s="36" t="s">
        <v>50</v>
      </c>
      <c r="E18" s="47">
        <f t="shared" ref="E18:E22" si="2">IF(F18&gt;G18,1,0)</f>
        <v>0</v>
      </c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7">
        <f t="shared" ref="AB18:AB22" si="3">IF(AA18&gt;Z18,1,0)</f>
        <v>0</v>
      </c>
    </row>
    <row r="19" spans="2:28" ht="18" customHeight="1">
      <c r="B19" s="31"/>
      <c r="D19" s="36" t="s">
        <v>51</v>
      </c>
      <c r="E19" s="47">
        <f t="shared" si="2"/>
        <v>0</v>
      </c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47">
        <f t="shared" si="3"/>
        <v>0</v>
      </c>
    </row>
    <row r="20" spans="2:28" ht="18" customHeight="1">
      <c r="B20" s="31"/>
      <c r="D20" s="36" t="s">
        <v>52</v>
      </c>
      <c r="E20" s="47">
        <f t="shared" si="2"/>
        <v>0</v>
      </c>
      <c r="F20" s="66"/>
      <c r="G20" s="64"/>
      <c r="H20" s="63"/>
      <c r="I20" s="63"/>
      <c r="J20" s="64"/>
      <c r="K20" s="64"/>
      <c r="L20" s="63"/>
      <c r="M20" s="63"/>
      <c r="N20" s="64"/>
      <c r="O20" s="64"/>
      <c r="P20" s="63"/>
      <c r="Q20" s="63"/>
      <c r="R20" s="64"/>
      <c r="S20" s="64"/>
      <c r="T20" s="63"/>
      <c r="U20" s="63"/>
      <c r="V20" s="64"/>
      <c r="W20" s="64"/>
      <c r="X20" s="63"/>
      <c r="Y20" s="63"/>
      <c r="Z20" s="64"/>
      <c r="AA20" s="64"/>
      <c r="AB20" s="47">
        <f t="shared" si="3"/>
        <v>0</v>
      </c>
    </row>
    <row r="21" spans="2:28" ht="18" hidden="1" customHeight="1">
      <c r="B21" s="31"/>
      <c r="D21" s="36" t="s">
        <v>53</v>
      </c>
      <c r="E21" s="47">
        <f t="shared" si="2"/>
        <v>0</v>
      </c>
      <c r="F21" s="66"/>
      <c r="G21" s="64"/>
      <c r="H21" s="63">
        <f t="shared" ref="H21:H22" si="4">IF(G21&gt;F21,1,0)</f>
        <v>0</v>
      </c>
      <c r="I21" s="63">
        <f t="shared" ref="I21:I22" si="5">IF(J21&gt;K21,1,0)</f>
        <v>0</v>
      </c>
      <c r="J21" s="64"/>
      <c r="K21" s="64"/>
      <c r="L21" s="63">
        <f t="shared" ref="L21:L22" si="6">IF(K21&gt;J21,1,0)</f>
        <v>0</v>
      </c>
      <c r="M21" s="63">
        <f t="shared" ref="M21:M22" si="7">IF(N21&gt;O21,1,0)</f>
        <v>0</v>
      </c>
      <c r="N21" s="64"/>
      <c r="O21" s="64"/>
      <c r="P21" s="63">
        <f t="shared" ref="P21:P22" si="8">IF(O21&gt;N21,1,0)</f>
        <v>0</v>
      </c>
      <c r="Q21" s="63">
        <f t="shared" ref="Q21:Q22" si="9">IF(R21&gt;S21,1,0)</f>
        <v>0</v>
      </c>
      <c r="R21" s="64"/>
      <c r="S21" s="64"/>
      <c r="T21" s="63">
        <f t="shared" ref="T21:T22" si="10">IF(S21&gt;R21,1,0)</f>
        <v>0</v>
      </c>
      <c r="U21" s="63">
        <f t="shared" ref="U21:U22" si="11">IF(V21&gt;W21,1,0)</f>
        <v>0</v>
      </c>
      <c r="V21" s="64"/>
      <c r="W21" s="64"/>
      <c r="X21" s="63">
        <f t="shared" ref="X21:X22" si="12">IF(W21&gt;V21,1,0)</f>
        <v>0</v>
      </c>
      <c r="Y21" s="63">
        <f t="shared" ref="Y21:Y22" si="13">IF(Z21&gt;AA21,1,0)</f>
        <v>0</v>
      </c>
      <c r="Z21" s="64"/>
      <c r="AA21" s="64"/>
      <c r="AB21" s="47">
        <f t="shared" si="3"/>
        <v>0</v>
      </c>
    </row>
    <row r="22" spans="2:28" ht="18" hidden="1" customHeight="1">
      <c r="B22" s="31"/>
      <c r="D22" s="36" t="s">
        <v>54</v>
      </c>
      <c r="E22" s="47">
        <f t="shared" si="2"/>
        <v>0</v>
      </c>
      <c r="F22" s="66"/>
      <c r="G22" s="64"/>
      <c r="H22" s="63">
        <f t="shared" si="4"/>
        <v>0</v>
      </c>
      <c r="I22" s="63">
        <f t="shared" si="5"/>
        <v>0</v>
      </c>
      <c r="J22" s="64"/>
      <c r="K22" s="64"/>
      <c r="L22" s="63">
        <f t="shared" si="6"/>
        <v>0</v>
      </c>
      <c r="M22" s="63">
        <f t="shared" si="7"/>
        <v>0</v>
      </c>
      <c r="N22" s="64"/>
      <c r="O22" s="64"/>
      <c r="P22" s="63">
        <f t="shared" si="8"/>
        <v>0</v>
      </c>
      <c r="Q22" s="63">
        <f t="shared" si="9"/>
        <v>0</v>
      </c>
      <c r="R22" s="64"/>
      <c r="S22" s="64"/>
      <c r="T22" s="63">
        <f t="shared" si="10"/>
        <v>0</v>
      </c>
      <c r="U22" s="63">
        <f t="shared" si="11"/>
        <v>0</v>
      </c>
      <c r="V22" s="64"/>
      <c r="W22" s="64"/>
      <c r="X22" s="63">
        <f t="shared" si="12"/>
        <v>0</v>
      </c>
      <c r="Y22" s="63">
        <f t="shared" si="13"/>
        <v>0</v>
      </c>
      <c r="Z22" s="64"/>
      <c r="AA22" s="64"/>
      <c r="AB22" s="47">
        <f t="shared" si="3"/>
        <v>0</v>
      </c>
    </row>
    <row r="23" spans="2:28" ht="18" customHeight="1">
      <c r="B23" s="31"/>
      <c r="D23" s="36" t="s">
        <v>55</v>
      </c>
      <c r="F23" s="62">
        <f>SUM(E18:E22)</f>
        <v>0</v>
      </c>
      <c r="G23" s="63">
        <f>SUM(H18:H22)</f>
        <v>0</v>
      </c>
      <c r="H23" s="64"/>
      <c r="I23" s="64"/>
      <c r="J23" s="63">
        <f>SUM(I18:I22)</f>
        <v>0</v>
      </c>
      <c r="K23" s="63">
        <f>SUM(L18:L22)</f>
        <v>0</v>
      </c>
      <c r="L23" s="64"/>
      <c r="M23" s="64"/>
      <c r="N23" s="63">
        <f>SUM(M18:M22)</f>
        <v>0</v>
      </c>
      <c r="O23" s="63">
        <f>SUM(P18:P22)</f>
        <v>0</v>
      </c>
      <c r="P23" s="64"/>
      <c r="Q23" s="64"/>
      <c r="R23" s="63">
        <f>SUM(Q18:Q22)</f>
        <v>0</v>
      </c>
      <c r="S23" s="63">
        <f>SUM(T18:T22)</f>
        <v>0</v>
      </c>
      <c r="T23" s="64"/>
      <c r="U23" s="64"/>
      <c r="V23" s="63">
        <f>SUM(U18:U22)</f>
        <v>0</v>
      </c>
      <c r="W23" s="63">
        <f>SUM(X18:X22)</f>
        <v>0</v>
      </c>
      <c r="X23" s="64"/>
      <c r="Y23" s="64"/>
      <c r="Z23" s="63">
        <f>SUM(Y18:Y22)</f>
        <v>0</v>
      </c>
      <c r="AA23" s="63">
        <f>SUM(AB18:AB22)</f>
        <v>0</v>
      </c>
    </row>
    <row r="24" spans="2:28" ht="18" customHeight="1">
      <c r="B24" s="31"/>
      <c r="D24" s="36" t="s">
        <v>56</v>
      </c>
      <c r="E24" s="47">
        <f>IF(F23&gt;G23,1,0)</f>
        <v>0</v>
      </c>
      <c r="F24" s="62">
        <f>SUM(F18:F22)-SUM(G18:G22)</f>
        <v>0</v>
      </c>
      <c r="G24" s="63">
        <f>SUM(G18:G22)-SUM(F18:F22)</f>
        <v>0</v>
      </c>
      <c r="H24" s="63">
        <f>IF(G23&gt;F23,1,0)</f>
        <v>0</v>
      </c>
      <c r="I24" s="63">
        <f>IF(J23&gt;K23,1,0)</f>
        <v>0</v>
      </c>
      <c r="J24" s="63">
        <f>SUM(J18:J22)-SUM(K18:K22)</f>
        <v>0</v>
      </c>
      <c r="K24" s="63">
        <f>SUM(K18:K22)-SUM(J18:J22)</f>
        <v>0</v>
      </c>
      <c r="L24" s="63">
        <f>IF(K23&gt;J23,1,0)</f>
        <v>0</v>
      </c>
      <c r="M24" s="63">
        <f>IF(N23&gt;O23,1,0)</f>
        <v>0</v>
      </c>
      <c r="N24" s="63">
        <f>SUM(N18:N22)-SUM(O18:O22)</f>
        <v>0</v>
      </c>
      <c r="O24" s="63">
        <f>SUM(O18:O22)-SUM(N18:N22)</f>
        <v>0</v>
      </c>
      <c r="P24" s="63">
        <f>IF(O23&gt;N23,1,0)</f>
        <v>0</v>
      </c>
      <c r="Q24" s="63">
        <f>IF(R23&gt;S23,1,0)</f>
        <v>0</v>
      </c>
      <c r="R24" s="63">
        <f>SUM(R18:R22)-SUM(S18:S22)</f>
        <v>0</v>
      </c>
      <c r="S24" s="63">
        <f>SUM(S18:S22)-SUM(R18:R22)</f>
        <v>0</v>
      </c>
      <c r="T24" s="63">
        <f>IF(S23&gt;R23,1,0)</f>
        <v>0</v>
      </c>
      <c r="U24" s="63">
        <f>IF(V23&gt;W23,1,0)</f>
        <v>0</v>
      </c>
      <c r="V24" s="63">
        <f>SUM(V18:V22)-SUM(W18:W22)</f>
        <v>0</v>
      </c>
      <c r="W24" s="63">
        <f>SUM(W18:W22)-SUM(V18:V22)</f>
        <v>0</v>
      </c>
      <c r="X24" s="63">
        <f>IF(W23&gt;V23,1,0)</f>
        <v>0</v>
      </c>
      <c r="Y24" s="63">
        <f>IF(Z23&gt;AA23,1,0)</f>
        <v>0</v>
      </c>
      <c r="Z24" s="63">
        <f>SUM(Z18:Z22)-SUM(AA18:AA22)</f>
        <v>0</v>
      </c>
      <c r="AA24" s="63">
        <f>SUM(AA18:AA22)-SUM(Z18:Z22)</f>
        <v>0</v>
      </c>
      <c r="AB24" s="47">
        <f>IF(AA23&gt;Z23,1,0)</f>
        <v>0</v>
      </c>
    </row>
    <row r="25" spans="2:28" ht="12.75" customHeight="1">
      <c r="B25" s="31"/>
      <c r="F25" s="55" t="s">
        <v>57</v>
      </c>
      <c r="G25" s="56"/>
      <c r="H25" s="58"/>
      <c r="I25" s="59"/>
      <c r="J25" s="57" t="s">
        <v>58</v>
      </c>
      <c r="K25" s="56"/>
      <c r="L25" s="58"/>
      <c r="M25" s="59"/>
      <c r="N25" s="57" t="s">
        <v>59</v>
      </c>
      <c r="O25" s="56"/>
      <c r="P25" s="58"/>
      <c r="Q25" s="59"/>
      <c r="R25" s="57" t="s">
        <v>60</v>
      </c>
      <c r="S25" s="56"/>
      <c r="T25" s="58"/>
      <c r="U25" s="59"/>
      <c r="V25" s="57" t="s">
        <v>57</v>
      </c>
      <c r="W25" s="56"/>
      <c r="X25" s="58"/>
      <c r="Y25" s="59"/>
      <c r="Z25" s="57" t="s">
        <v>61</v>
      </c>
      <c r="AA25" s="56"/>
    </row>
    <row r="26" spans="2:28" ht="12.75" customHeight="1">
      <c r="B26" s="31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2:28" ht="12.75" customHeight="1">
      <c r="B27" s="31"/>
      <c r="F27" s="47" t="s">
        <v>74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 t="str">
        <f>Info!$C$13</f>
        <v>Court 1</v>
      </c>
      <c r="T27" s="47"/>
      <c r="U27" s="47"/>
      <c r="V27" s="47"/>
      <c r="W27" s="47"/>
      <c r="X27" s="47"/>
      <c r="Y27" s="47"/>
      <c r="Z27" s="47"/>
      <c r="AA27" s="47"/>
    </row>
    <row r="28" spans="2:28" ht="12.75" customHeight="1">
      <c r="B28" s="31"/>
      <c r="F28" s="47" t="s">
        <v>75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 t="str">
        <f>Info!$C$14</f>
        <v>Court 2</v>
      </c>
      <c r="T28" s="47"/>
      <c r="U28" s="47"/>
      <c r="V28" s="47"/>
      <c r="W28" s="47"/>
      <c r="X28" s="47"/>
      <c r="Y28" s="47"/>
      <c r="Z28" s="47"/>
      <c r="AA28" s="47"/>
    </row>
    <row r="29" spans="2:28" ht="12.75" customHeight="1">
      <c r="B29" s="31"/>
      <c r="F29" s="47" t="s">
        <v>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 t="str">
        <f>Info!$C$15</f>
        <v>Court 3</v>
      </c>
      <c r="X29" s="47"/>
      <c r="Y29" s="47"/>
      <c r="Z29" s="47"/>
      <c r="AA29" s="47"/>
    </row>
    <row r="30" spans="2:28" ht="12.75" customHeight="1">
      <c r="B30" s="31"/>
      <c r="F30" s="47" t="s">
        <v>77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 t="str">
        <f>Info!$C$16</f>
        <v>Court 4</v>
      </c>
      <c r="T30" s="47"/>
      <c r="U30" s="47"/>
      <c r="V30" s="47"/>
      <c r="W30" s="47"/>
      <c r="X30" s="47"/>
      <c r="Y30" s="47"/>
      <c r="Z30" s="47"/>
      <c r="AA30" s="47"/>
    </row>
    <row r="31" spans="2:28" ht="12.75" customHeight="1">
      <c r="B31" s="3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2:28" ht="12.75" customHeight="1">
      <c r="B32" s="31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2:27" ht="12.75" customHeight="1">
      <c r="B33" s="31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2:27" ht="12.75" customHeight="1">
      <c r="B34" s="3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2:27" ht="12.75" customHeight="1">
      <c r="B35" s="3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2:27" ht="12.75" customHeight="1">
      <c r="B36" s="3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2:27" ht="12.75" customHeight="1">
      <c r="B37" s="3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2:27" ht="12.75" customHeight="1">
      <c r="B38" s="3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2:27" ht="12.75" customHeight="1">
      <c r="B39" s="31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2:27" ht="12.75" customHeight="1">
      <c r="B40" s="31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2:27" ht="12.75" customHeight="1">
      <c r="B41" s="3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2:27" ht="12.75" customHeight="1">
      <c r="B42" s="3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2:27" ht="12.75" customHeight="1">
      <c r="B43" s="3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2:27" ht="12.75" customHeight="1">
      <c r="B44" s="3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2:27" ht="12.75" customHeight="1">
      <c r="B45" s="31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2:27" ht="12.75" customHeight="1">
      <c r="B46" s="3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2:27" ht="12.75" customHeight="1">
      <c r="B47" s="3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2:27" ht="12.75" customHeight="1">
      <c r="B48" s="31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2:27" ht="12.75" customHeight="1">
      <c r="B49" s="31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2:27" ht="12.75" customHeight="1">
      <c r="B50" s="31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2:27" ht="12.75" customHeight="1">
      <c r="B51" s="31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2:27" ht="12.75" customHeight="1">
      <c r="B52" s="31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2:27" ht="12.75" customHeight="1">
      <c r="B53" s="31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2:27" ht="12.75" customHeight="1">
      <c r="B54" s="31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2:27" ht="12.75" customHeight="1">
      <c r="B55" s="31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2:27" ht="12.75" customHeight="1">
      <c r="B56" s="3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2:27" ht="12.75" customHeight="1">
      <c r="B57" s="31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2:27" ht="12.75" customHeight="1">
      <c r="B58" s="31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2:27" ht="12.75" customHeight="1">
      <c r="B59" s="31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2:27" ht="12.75" customHeight="1">
      <c r="B60" s="3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2:27" ht="12.75" customHeight="1">
      <c r="B61" s="31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2:27" ht="12.75" customHeight="1">
      <c r="B62" s="31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2:27" ht="12.75" customHeight="1">
      <c r="B63" s="31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2:27" ht="12.75" customHeight="1">
      <c r="B64" s="31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2:27" ht="12.75" customHeight="1">
      <c r="B65" s="31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2:27" ht="12.75" customHeight="1">
      <c r="B66" s="31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2:27" ht="12.75" customHeight="1">
      <c r="B67" s="31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2:27" ht="12.75" customHeight="1">
      <c r="B68" s="31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2:27" ht="12.75" customHeight="1">
      <c r="B69" s="31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2:27" ht="12.75" customHeight="1">
      <c r="B70" s="31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2:27" ht="12.75" customHeight="1">
      <c r="B71" s="31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2:27" ht="12.75" customHeight="1">
      <c r="B72" s="31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2:27" ht="12.75" customHeight="1">
      <c r="B73" s="31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2:27" ht="12.75" customHeight="1">
      <c r="B74" s="31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2:27" ht="12.75" customHeight="1">
      <c r="B75" s="31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2:27" ht="12.75" customHeight="1">
      <c r="B76" s="31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2:27" ht="12.75" customHeight="1">
      <c r="B77" s="31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2:27" ht="12.75" customHeight="1">
      <c r="B78" s="31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2:27" ht="12.75" customHeight="1">
      <c r="B79" s="31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2:27" ht="12.75" customHeight="1">
      <c r="B80" s="31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2:27" ht="12.75" customHeight="1">
      <c r="B81" s="31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2:27" ht="12.75" customHeight="1">
      <c r="B82" s="31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2:27" ht="12.75" customHeight="1">
      <c r="B83" s="31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2:27" ht="12.75" customHeight="1">
      <c r="B84" s="31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2:27" ht="12.75" customHeight="1">
      <c r="B85" s="31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2:27" ht="12.75" customHeight="1">
      <c r="B86" s="31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2:27" ht="12.75" customHeight="1">
      <c r="B87" s="31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2:27" ht="12.75" customHeight="1">
      <c r="B88" s="31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2:27" ht="12.75" customHeight="1">
      <c r="B89" s="31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2:27" ht="12.75" customHeight="1">
      <c r="B90" s="31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2:27" ht="12.75" customHeight="1">
      <c r="B91" s="31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2:27" ht="12.75" customHeight="1">
      <c r="B92" s="31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2:27" ht="12.75" customHeight="1">
      <c r="B93" s="31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2:27" ht="12.75" customHeight="1">
      <c r="B94" s="31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2:27" ht="12.75" customHeight="1">
      <c r="B95" s="31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2:27" ht="12.75" customHeight="1">
      <c r="B96" s="31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2:27" ht="12.75" customHeight="1">
      <c r="B97" s="31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2:27" ht="12.75" customHeight="1">
      <c r="B98" s="31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2:27" ht="12.75" customHeight="1">
      <c r="B99" s="31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2:27" ht="12.75" customHeight="1">
      <c r="B100" s="31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2:27" ht="12.75" customHeight="1">
      <c r="B101" s="3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2:27" ht="12.75" customHeight="1">
      <c r="B102" s="31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2:27" ht="12.75" customHeight="1">
      <c r="B103" s="31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2:27" ht="12.75" customHeight="1">
      <c r="B104" s="31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2:27" ht="12.75" customHeight="1">
      <c r="B105" s="31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2:27" ht="12.75" customHeight="1">
      <c r="B106" s="31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2:27" ht="12.75" customHeight="1">
      <c r="B107" s="31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2:27" ht="12.75" customHeight="1">
      <c r="B108" s="31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2:27" ht="12.75" customHeight="1">
      <c r="B109" s="31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2:27" ht="12.75" customHeight="1">
      <c r="B110" s="31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2:27" ht="12.75" customHeight="1">
      <c r="B111" s="31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2:27" ht="12.75" customHeight="1">
      <c r="B112" s="31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2:27" ht="12.75" customHeight="1">
      <c r="B113" s="31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2:27" ht="12.75" customHeight="1">
      <c r="B114" s="31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2:27" ht="12.75" customHeight="1">
      <c r="B115" s="31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2:27" ht="12.75" customHeight="1">
      <c r="B116" s="31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2:27" ht="12.75" customHeight="1">
      <c r="B117" s="31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2:27" ht="12.75" customHeight="1">
      <c r="B118" s="31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2:27" ht="12.75" customHeight="1">
      <c r="B119" s="31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2:27" ht="12.75" customHeight="1">
      <c r="B120" s="31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2:27" ht="12.75" customHeight="1">
      <c r="B121" s="31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2:27" ht="12.75" customHeight="1">
      <c r="B122" s="31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2:27" ht="12.75" customHeight="1">
      <c r="B123" s="31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2:27" ht="12.75" customHeight="1">
      <c r="B124" s="31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2:27" ht="12.75" customHeight="1">
      <c r="B125" s="31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2:27" ht="12.75" customHeight="1">
      <c r="B126" s="31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2:27" ht="12.75" customHeight="1">
      <c r="B127" s="31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2:27" ht="12.75" customHeight="1">
      <c r="B128" s="31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2:27" ht="12.75" customHeight="1">
      <c r="B129" s="31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2:27" ht="12.75" customHeight="1">
      <c r="B130" s="31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2:27" ht="12.75" customHeight="1">
      <c r="B131" s="31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2:27" ht="12.75" customHeight="1">
      <c r="B132" s="31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2:27" ht="12.75" customHeight="1">
      <c r="B133" s="31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2:27" ht="12.75" customHeight="1">
      <c r="B134" s="31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2:27" ht="12.75" customHeight="1">
      <c r="B135" s="31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2:27" ht="12.75" customHeight="1">
      <c r="B136" s="31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2:27" ht="12.75" customHeight="1">
      <c r="B137" s="31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2:27" ht="12.75" customHeight="1">
      <c r="B138" s="31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2:27" ht="12.75" customHeight="1">
      <c r="B139" s="31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2:27" ht="12.75" customHeight="1">
      <c r="B140" s="31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2:27" ht="12.75" customHeight="1">
      <c r="B141" s="31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2:27" ht="12.75" customHeight="1">
      <c r="B142" s="31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2:27" ht="12.75" customHeight="1">
      <c r="B143" s="31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2:27" ht="12.75" customHeight="1">
      <c r="B144" s="31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2:27" ht="12.75" customHeight="1">
      <c r="B145" s="31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2:27" ht="12.75" customHeight="1">
      <c r="B146" s="31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2:27" ht="12.75" customHeight="1">
      <c r="B147" s="31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2:27" ht="12.75" customHeight="1">
      <c r="B148" s="31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2:27" ht="12.75" customHeight="1">
      <c r="B149" s="31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2:27" ht="12.75" customHeight="1">
      <c r="B150" s="31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2:27" ht="12.75" customHeight="1">
      <c r="B151" s="31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2:27" ht="12.75" customHeight="1">
      <c r="B152" s="31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2:27" ht="12.75" customHeight="1">
      <c r="B153" s="31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2:27" ht="12.75" customHeight="1">
      <c r="B154" s="31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2:27" ht="12.75" customHeight="1">
      <c r="B155" s="31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2:27" ht="12.75" customHeight="1">
      <c r="B156" s="31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2:27" ht="12.75" customHeight="1">
      <c r="B157" s="31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2:27" ht="12.75" customHeight="1">
      <c r="B158" s="31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2:27" ht="12.75" customHeight="1">
      <c r="B159" s="31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2:27" ht="12.75" customHeight="1">
      <c r="B160" s="31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2:27" ht="12.75" customHeight="1">
      <c r="B161" s="31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2:27" ht="12.75" customHeight="1">
      <c r="B162" s="31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2:27" ht="12.75" customHeight="1">
      <c r="B163" s="31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2:27" ht="12.75" customHeight="1">
      <c r="B164" s="3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2:27" ht="12.75" customHeight="1">
      <c r="B165" s="31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2:27" ht="12.75" customHeight="1">
      <c r="B166" s="31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2:27" ht="12.75" customHeight="1">
      <c r="B167" s="31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2:27" ht="12.75" customHeight="1">
      <c r="B168" s="31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2:27" ht="12.75" customHeight="1">
      <c r="B169" s="31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2:27" ht="12.75" customHeight="1">
      <c r="B170" s="31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2:27" ht="12.75" customHeight="1">
      <c r="B171" s="31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2:27" ht="12.75" customHeight="1">
      <c r="B172" s="31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2:27" ht="12.75" customHeight="1">
      <c r="B173" s="31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2:27" ht="12.75" customHeight="1">
      <c r="B174" s="31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2:27" ht="12.75" customHeight="1">
      <c r="B175" s="31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2:27" ht="12.75" customHeight="1">
      <c r="B176" s="31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2:27" ht="12.75" customHeight="1">
      <c r="B177" s="31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2:27" ht="12.75" customHeight="1">
      <c r="B178" s="31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2:27" ht="12.75" customHeight="1">
      <c r="B179" s="31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2:27" ht="12.75" customHeight="1">
      <c r="B180" s="31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2:27" ht="12.75" customHeight="1">
      <c r="B181" s="31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2:27" ht="12.75" customHeight="1">
      <c r="B182" s="31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2:27" ht="12.75" customHeight="1">
      <c r="B183" s="31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2:27" ht="12.75" customHeight="1">
      <c r="B184" s="31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2:27" ht="12.75" customHeight="1">
      <c r="B185" s="31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2:27" ht="12.75" customHeight="1">
      <c r="B186" s="31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2:27" ht="12.75" customHeight="1">
      <c r="B187" s="31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2:27" ht="12.75" customHeight="1">
      <c r="B188" s="31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2:27" ht="12.75" customHeight="1">
      <c r="B189" s="31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2:27" ht="12.75" customHeight="1">
      <c r="B190" s="31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2:27" ht="12.75" customHeight="1">
      <c r="B191" s="31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2:27" ht="12.75" customHeight="1">
      <c r="B192" s="31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2:27" ht="12.75" customHeight="1">
      <c r="B193" s="31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2:27" ht="12.75" customHeight="1">
      <c r="B194" s="31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2:27" ht="12.75" customHeight="1">
      <c r="B195" s="31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2:27" ht="12.75" customHeight="1">
      <c r="B196" s="31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2:27" ht="12.75" customHeight="1">
      <c r="B197" s="31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2:27" ht="12.75" customHeight="1">
      <c r="B198" s="31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2:27" ht="12.75" customHeight="1">
      <c r="B199" s="31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2:27" ht="12.75" customHeight="1">
      <c r="B200" s="31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2:27" ht="12.75" customHeight="1">
      <c r="B201" s="31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2:27" ht="12.75" customHeight="1">
      <c r="B202" s="31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2:27" ht="12.75" customHeight="1">
      <c r="B203" s="31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2:27" ht="12.75" customHeight="1">
      <c r="B204" s="31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2:27" ht="12.75" customHeight="1">
      <c r="B205" s="31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2:27" ht="12.75" customHeight="1">
      <c r="B206" s="31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2:27" ht="12.75" customHeight="1">
      <c r="B207" s="31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2:27" ht="12.75" customHeight="1">
      <c r="B208" s="31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2:27" ht="12.75" customHeight="1">
      <c r="B209" s="31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2:27" ht="12.75" customHeight="1">
      <c r="B210" s="31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2:27" ht="12.75" customHeight="1">
      <c r="B211" s="31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2:27" ht="12.75" customHeight="1">
      <c r="B212" s="31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2:27" ht="12.75" customHeight="1">
      <c r="B213" s="31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2:27" ht="12.75" customHeight="1">
      <c r="B214" s="31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</row>
    <row r="215" spans="2:27" ht="12.75" customHeight="1">
      <c r="B215" s="31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2:27" ht="12.75" customHeight="1">
      <c r="B216" s="31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</row>
    <row r="217" spans="2:27" ht="12.75" customHeight="1">
      <c r="B217" s="31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</row>
    <row r="218" spans="2:27" ht="12.75" customHeight="1">
      <c r="B218" s="31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2:27" ht="12.75" customHeight="1">
      <c r="B219" s="31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</row>
    <row r="220" spans="2:27" ht="12.75" customHeight="1">
      <c r="B220" s="31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2:27" ht="12.75" customHeight="1">
      <c r="B221" s="31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</row>
    <row r="222" spans="2:27" ht="12.75" customHeight="1">
      <c r="B222" s="31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</row>
    <row r="223" spans="2:27" ht="12.75" customHeight="1">
      <c r="B223" s="31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</row>
    <row r="224" spans="2:27" ht="12.75" customHeight="1">
      <c r="B224" s="31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</row>
    <row r="225" spans="2:27" ht="12.75" customHeight="1">
      <c r="B225" s="31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</row>
    <row r="226" spans="2:27" ht="12.75" customHeight="1">
      <c r="B226" s="31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</row>
    <row r="227" spans="2:27" ht="12.75" customHeight="1">
      <c r="B227" s="31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</row>
    <row r="228" spans="2:27" ht="12.75" customHeight="1">
      <c r="B228" s="31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</row>
    <row r="229" spans="2:27" ht="12.75" customHeight="1">
      <c r="B229" s="31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2:27" ht="12.75" customHeight="1">
      <c r="B230" s="31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2:27" ht="12.75" customHeight="1">
      <c r="B231" s="31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</row>
    <row r="232" spans="2:27" ht="12.75" customHeight="1">
      <c r="B232" s="31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</row>
    <row r="233" spans="2:27" ht="12.75" customHeight="1">
      <c r="B233" s="31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2:27" ht="12.75" customHeight="1">
      <c r="B234" s="31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</row>
    <row r="235" spans="2:27" ht="12.75" customHeight="1">
      <c r="B235" s="31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</row>
    <row r="236" spans="2:27" ht="12.75" customHeight="1">
      <c r="B236" s="31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2:27" ht="12.75" customHeight="1">
      <c r="B237" s="31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</row>
    <row r="238" spans="2:27" ht="12.75" customHeight="1">
      <c r="B238" s="31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2:27" ht="12.75" customHeight="1">
      <c r="B239" s="31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</row>
    <row r="240" spans="2:27" ht="12.75" customHeight="1">
      <c r="B240" s="31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</row>
    <row r="241" spans="2:27" ht="12.75" customHeight="1">
      <c r="B241" s="31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2:27" ht="12.75" customHeight="1">
      <c r="B242" s="31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2:27" ht="12.75" customHeight="1">
      <c r="B243" s="31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</row>
    <row r="244" spans="2:27" ht="12.75" customHeight="1">
      <c r="B244" s="31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</row>
    <row r="245" spans="2:27" ht="12.75" customHeight="1">
      <c r="B245" s="31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2:27" ht="12.75" customHeight="1">
      <c r="B246" s="31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2:27" ht="12.75" customHeight="1">
      <c r="B247" s="31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2:27" ht="12.75" customHeight="1">
      <c r="B248" s="31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2:27" ht="12.75" customHeight="1">
      <c r="B249" s="31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2:27" ht="12.75" customHeight="1">
      <c r="B250" s="31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</row>
    <row r="251" spans="2:27" ht="12.75" customHeight="1">
      <c r="B251" s="31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</row>
    <row r="252" spans="2:27" ht="12.75" customHeight="1">
      <c r="B252" s="31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</row>
    <row r="253" spans="2:27" ht="12.75" customHeight="1">
      <c r="B253" s="31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</row>
    <row r="254" spans="2:27" ht="12.75" customHeight="1">
      <c r="B254" s="31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</row>
    <row r="255" spans="2:27" ht="12.75" customHeight="1">
      <c r="B255" s="31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</row>
    <row r="256" spans="2:27" ht="12.75" customHeight="1">
      <c r="B256" s="31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</row>
    <row r="257" spans="2:27" ht="12.75" customHeight="1">
      <c r="B257" s="31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</row>
    <row r="258" spans="2:27" ht="12.75" customHeight="1">
      <c r="B258" s="31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</row>
    <row r="259" spans="2:27" ht="12.75" customHeight="1">
      <c r="B259" s="31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2:27" ht="12.75" customHeight="1">
      <c r="B260" s="31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</row>
    <row r="261" spans="2:27" ht="12.75" customHeight="1">
      <c r="B261" s="31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</row>
    <row r="262" spans="2:27" ht="12.75" customHeight="1">
      <c r="B262" s="31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</row>
    <row r="263" spans="2:27" ht="12.75" customHeight="1">
      <c r="B263" s="31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</row>
    <row r="264" spans="2:27" ht="12.75" customHeight="1">
      <c r="B264" s="31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</row>
    <row r="265" spans="2:27" ht="12.75" customHeight="1">
      <c r="B265" s="31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</row>
    <row r="266" spans="2:27" ht="12.75" customHeight="1">
      <c r="B266" s="31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</row>
    <row r="267" spans="2:27" ht="12.75" customHeight="1">
      <c r="B267" s="31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</row>
    <row r="268" spans="2:27" ht="12.75" customHeight="1">
      <c r="B268" s="31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</row>
    <row r="269" spans="2:27" ht="12.75" customHeight="1">
      <c r="B269" s="31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</row>
    <row r="270" spans="2:27" ht="12.75" customHeight="1">
      <c r="B270" s="31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</row>
    <row r="271" spans="2:27" ht="12.75" customHeight="1">
      <c r="B271" s="31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</row>
    <row r="272" spans="2:27" ht="12.75" customHeight="1">
      <c r="B272" s="31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2:27" ht="12.75" customHeight="1">
      <c r="B273" s="31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</row>
    <row r="274" spans="2:27" ht="12.75" customHeight="1">
      <c r="B274" s="31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</row>
    <row r="275" spans="2:27" ht="12.75" customHeight="1">
      <c r="B275" s="31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</row>
    <row r="276" spans="2:27" ht="12.75" customHeight="1">
      <c r="B276" s="31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</row>
    <row r="277" spans="2:27" ht="12.75" customHeight="1">
      <c r="B277" s="31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</row>
    <row r="278" spans="2:27" ht="12.75" customHeight="1">
      <c r="B278" s="31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</row>
    <row r="279" spans="2:27" ht="12.75" customHeight="1">
      <c r="B279" s="31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</row>
    <row r="280" spans="2:27" ht="12.75" customHeight="1">
      <c r="B280" s="31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</row>
    <row r="281" spans="2:27" ht="12.75" customHeight="1">
      <c r="B281" s="31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</row>
    <row r="282" spans="2:27" ht="12.75" customHeight="1">
      <c r="B282" s="31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</row>
    <row r="283" spans="2:27" ht="12.75" customHeight="1">
      <c r="B283" s="31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</row>
    <row r="284" spans="2:27" ht="12.75" customHeight="1">
      <c r="B284" s="31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</row>
    <row r="285" spans="2:27" ht="12.75" customHeight="1">
      <c r="B285" s="31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2:27" ht="12.75" customHeight="1">
      <c r="B286" s="31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2:27" ht="12.75" customHeight="1">
      <c r="B287" s="31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88" spans="2:27" ht="12.75" customHeight="1">
      <c r="B288" s="31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2:27" ht="12.75" customHeight="1">
      <c r="B289" s="31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2:27" ht="12.75" customHeight="1">
      <c r="B290" s="31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2:27" ht="12.75" customHeight="1">
      <c r="B291" s="31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</row>
    <row r="292" spans="2:27" ht="12.75" customHeight="1">
      <c r="B292" s="31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</row>
    <row r="293" spans="2:27" ht="12.75" customHeight="1">
      <c r="B293" s="31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</row>
    <row r="294" spans="2:27" ht="12.75" customHeight="1">
      <c r="B294" s="31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</row>
    <row r="295" spans="2:27" ht="12.75" customHeight="1">
      <c r="B295" s="31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</row>
    <row r="296" spans="2:27" ht="12.75" customHeight="1">
      <c r="B296" s="31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</row>
    <row r="297" spans="2:27" ht="12.75" customHeight="1">
      <c r="B297" s="31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</row>
    <row r="298" spans="2:27" ht="12.75" customHeight="1">
      <c r="B298" s="31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</row>
    <row r="299" spans="2:27" ht="12.75" customHeight="1">
      <c r="B299" s="31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</row>
    <row r="300" spans="2:27" ht="12.75" customHeight="1">
      <c r="B300" s="31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</row>
    <row r="301" spans="2:27" ht="12.75" customHeight="1">
      <c r="B301" s="31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</row>
    <row r="302" spans="2:27" ht="12.75" customHeight="1">
      <c r="B302" s="31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</row>
    <row r="303" spans="2:27" ht="12.75" customHeight="1">
      <c r="B303" s="31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</row>
    <row r="304" spans="2:27" ht="12.75" customHeight="1">
      <c r="B304" s="31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</row>
    <row r="305" spans="2:27" ht="12.75" customHeight="1">
      <c r="B305" s="31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</row>
    <row r="306" spans="2:27" ht="12.75" customHeight="1">
      <c r="B306" s="31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</row>
    <row r="307" spans="2:27" ht="12.75" customHeight="1">
      <c r="B307" s="31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</row>
    <row r="308" spans="2:27" ht="12.75" customHeight="1">
      <c r="B308" s="31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</row>
    <row r="309" spans="2:27" ht="12.75" customHeight="1">
      <c r="B309" s="31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</row>
    <row r="310" spans="2:27" ht="12.75" customHeight="1">
      <c r="B310" s="31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</row>
    <row r="311" spans="2:27" ht="12.75" customHeight="1">
      <c r="B311" s="31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</row>
    <row r="312" spans="2:27" ht="12.75" customHeight="1">
      <c r="B312" s="31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</row>
    <row r="313" spans="2:27" ht="12.75" customHeight="1">
      <c r="B313" s="31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</row>
    <row r="314" spans="2:27" ht="12.75" customHeight="1">
      <c r="B314" s="31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</row>
    <row r="315" spans="2:27" ht="12.75" customHeight="1">
      <c r="B315" s="31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</row>
    <row r="316" spans="2:27" ht="12.75" customHeight="1">
      <c r="B316" s="31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</row>
    <row r="317" spans="2:27" ht="12.75" customHeight="1">
      <c r="B317" s="31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</row>
    <row r="318" spans="2:27" ht="12.75" customHeight="1">
      <c r="B318" s="31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</row>
    <row r="319" spans="2:27" ht="12.75" customHeight="1">
      <c r="B319" s="31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</row>
    <row r="320" spans="2:27" ht="12.75" customHeight="1">
      <c r="B320" s="31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</row>
    <row r="321" spans="2:27" ht="12.75" customHeight="1">
      <c r="B321" s="31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</row>
    <row r="322" spans="2:27" ht="12.75" customHeight="1">
      <c r="B322" s="31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</row>
    <row r="323" spans="2:27" ht="12.75" customHeight="1">
      <c r="B323" s="31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</row>
    <row r="324" spans="2:27" ht="12.75" customHeight="1">
      <c r="B324" s="31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</row>
    <row r="325" spans="2:27" ht="12.75" customHeight="1">
      <c r="B325" s="31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</row>
    <row r="326" spans="2:27" ht="12.75" customHeight="1">
      <c r="B326" s="31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</row>
    <row r="327" spans="2:27" ht="12.75" customHeight="1">
      <c r="B327" s="31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</row>
    <row r="328" spans="2:27" ht="12.75" customHeight="1">
      <c r="B328" s="31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</row>
    <row r="329" spans="2:27" ht="12.75" customHeight="1">
      <c r="B329" s="31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</row>
    <row r="330" spans="2:27" ht="12.75" customHeight="1">
      <c r="B330" s="31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</row>
    <row r="331" spans="2:27" ht="12.75" customHeight="1">
      <c r="B331" s="31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</row>
    <row r="332" spans="2:27" ht="12.75" customHeight="1">
      <c r="B332" s="31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</row>
    <row r="333" spans="2:27" ht="12.75" customHeight="1">
      <c r="B333" s="31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</row>
    <row r="334" spans="2:27" ht="12.75" customHeight="1">
      <c r="B334" s="31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</row>
    <row r="335" spans="2:27" ht="12.75" customHeight="1">
      <c r="B335" s="31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</row>
    <row r="336" spans="2:27" ht="12.75" customHeight="1">
      <c r="B336" s="31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</row>
    <row r="337" spans="2:27" ht="12.75" customHeight="1">
      <c r="B337" s="31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</row>
    <row r="338" spans="2:27" ht="12.75" customHeight="1">
      <c r="B338" s="31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</row>
    <row r="339" spans="2:27" ht="12.75" customHeight="1">
      <c r="B339" s="31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</row>
    <row r="340" spans="2:27" ht="12.75" customHeight="1">
      <c r="B340" s="31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</row>
    <row r="341" spans="2:27" ht="12.75" customHeight="1">
      <c r="B341" s="31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</row>
    <row r="342" spans="2:27" ht="12.75" customHeight="1">
      <c r="B342" s="31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</row>
    <row r="343" spans="2:27" ht="12.75" customHeight="1">
      <c r="B343" s="31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</row>
    <row r="344" spans="2:27" ht="12.75" customHeight="1">
      <c r="B344" s="31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</row>
    <row r="345" spans="2:27" ht="12.75" customHeight="1">
      <c r="B345" s="31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</row>
    <row r="346" spans="2:27" ht="12.75" customHeight="1">
      <c r="B346" s="31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</row>
    <row r="347" spans="2:27" ht="12.75" customHeight="1">
      <c r="B347" s="31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</row>
    <row r="348" spans="2:27" ht="12.75" customHeight="1">
      <c r="B348" s="31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</row>
    <row r="349" spans="2:27" ht="12.75" customHeight="1">
      <c r="B349" s="31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</row>
    <row r="350" spans="2:27" ht="12.75" customHeight="1">
      <c r="B350" s="31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</row>
    <row r="351" spans="2:27" ht="12.75" customHeight="1">
      <c r="B351" s="31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</row>
    <row r="352" spans="2:27" ht="12.75" customHeight="1">
      <c r="B352" s="31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</row>
    <row r="353" spans="2:27" ht="12.75" customHeight="1">
      <c r="B353" s="31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</row>
    <row r="354" spans="2:27" ht="12.75" customHeight="1">
      <c r="B354" s="31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</row>
    <row r="355" spans="2:27" ht="12.75" customHeight="1">
      <c r="B355" s="31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</row>
    <row r="356" spans="2:27" ht="12.75" customHeight="1">
      <c r="B356" s="31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</row>
    <row r="357" spans="2:27" ht="12.75" customHeight="1">
      <c r="B357" s="31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</row>
    <row r="358" spans="2:27" ht="12.75" customHeight="1">
      <c r="B358" s="31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</row>
    <row r="359" spans="2:27" ht="12.75" customHeight="1">
      <c r="B359" s="31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</row>
    <row r="360" spans="2:27" ht="12.75" customHeight="1">
      <c r="B360" s="31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</row>
    <row r="361" spans="2:27" ht="12.75" customHeight="1">
      <c r="B361" s="31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</row>
    <row r="362" spans="2:27" ht="12.75" customHeight="1">
      <c r="B362" s="31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</row>
    <row r="363" spans="2:27" ht="12.75" customHeight="1">
      <c r="B363" s="31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2:27" ht="12.75" customHeight="1">
      <c r="B364" s="31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</row>
    <row r="365" spans="2:27" ht="12.75" customHeight="1">
      <c r="B365" s="31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</row>
    <row r="366" spans="2:27" ht="12.75" customHeight="1">
      <c r="B366" s="31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</row>
    <row r="367" spans="2:27" ht="12.75" customHeight="1">
      <c r="B367" s="31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</row>
    <row r="368" spans="2:27" ht="12.75" customHeight="1">
      <c r="B368" s="31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</row>
    <row r="369" spans="2:27" ht="12.75" customHeight="1">
      <c r="B369" s="31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</row>
    <row r="370" spans="2:27" ht="12.75" customHeight="1">
      <c r="B370" s="31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</row>
    <row r="371" spans="2:27" ht="12.75" customHeight="1">
      <c r="B371" s="31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</row>
    <row r="372" spans="2:27" ht="12.75" customHeight="1">
      <c r="B372" s="31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</row>
    <row r="373" spans="2:27" ht="12.75" customHeight="1">
      <c r="B373" s="31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</row>
    <row r="374" spans="2:27" ht="12.75" customHeight="1">
      <c r="B374" s="31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</row>
    <row r="375" spans="2:27" ht="12.75" customHeight="1">
      <c r="B375" s="31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</row>
    <row r="376" spans="2:27" ht="12.75" customHeight="1">
      <c r="B376" s="31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2:27" ht="12.75" customHeight="1">
      <c r="B377" s="31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</row>
    <row r="378" spans="2:27" ht="12.75" customHeight="1">
      <c r="B378" s="31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</row>
    <row r="379" spans="2:27" ht="12.75" customHeight="1">
      <c r="B379" s="31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</row>
    <row r="380" spans="2:27" ht="12.75" customHeight="1">
      <c r="B380" s="31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2:27" ht="12.75" customHeight="1">
      <c r="B381" s="31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</row>
    <row r="382" spans="2:27" ht="12.75" customHeight="1">
      <c r="B382" s="31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</row>
    <row r="383" spans="2:27" ht="12.75" customHeight="1">
      <c r="B383" s="31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</row>
    <row r="384" spans="2:27" ht="12.75" customHeight="1">
      <c r="B384" s="31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2:27" ht="12.75" customHeight="1">
      <c r="B385" s="31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2:27" ht="12.75" customHeight="1">
      <c r="B386" s="31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</row>
    <row r="387" spans="2:27" ht="12.75" customHeight="1">
      <c r="B387" s="31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</row>
    <row r="388" spans="2:27" ht="12.75" customHeight="1">
      <c r="B388" s="31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</row>
    <row r="389" spans="2:27" ht="12.75" customHeight="1">
      <c r="B389" s="31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2:27" ht="12.75" customHeight="1">
      <c r="B390" s="31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</row>
    <row r="391" spans="2:27" ht="12.75" customHeight="1">
      <c r="B391" s="31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2:27" ht="12.75" customHeight="1">
      <c r="B392" s="31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</row>
    <row r="393" spans="2:27" ht="12.75" customHeight="1">
      <c r="B393" s="31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</row>
    <row r="394" spans="2:27" ht="12.75" customHeight="1">
      <c r="B394" s="31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</row>
    <row r="395" spans="2:27" ht="12.75" customHeight="1">
      <c r="B395" s="31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</row>
    <row r="396" spans="2:27" ht="12.75" customHeight="1">
      <c r="B396" s="31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</row>
    <row r="397" spans="2:27" ht="12.75" customHeight="1">
      <c r="B397" s="31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</row>
    <row r="398" spans="2:27" ht="12.75" customHeight="1">
      <c r="B398" s="31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</row>
    <row r="399" spans="2:27" ht="12.75" customHeight="1">
      <c r="B399" s="31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</row>
    <row r="400" spans="2:27" ht="12.75" customHeight="1">
      <c r="B400" s="31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</row>
    <row r="401" spans="2:27" ht="12.75" customHeight="1">
      <c r="B401" s="31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</row>
    <row r="402" spans="2:27" ht="12.75" customHeight="1">
      <c r="B402" s="31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2:27" ht="12.75" customHeight="1">
      <c r="B403" s="31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</row>
    <row r="404" spans="2:27" ht="12.75" customHeight="1">
      <c r="B404" s="31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</row>
    <row r="405" spans="2:27" ht="12.75" customHeight="1">
      <c r="B405" s="31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</row>
    <row r="406" spans="2:27" ht="12.75" customHeight="1">
      <c r="B406" s="31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</row>
    <row r="407" spans="2:27" ht="12.75" customHeight="1">
      <c r="B407" s="31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</row>
    <row r="408" spans="2:27" ht="12.75" customHeight="1">
      <c r="B408" s="31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</row>
    <row r="409" spans="2:27" ht="12.75" customHeight="1">
      <c r="B409" s="31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</row>
    <row r="410" spans="2:27" ht="12.75" customHeight="1">
      <c r="B410" s="31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</row>
    <row r="411" spans="2:27" ht="12.75" customHeight="1">
      <c r="B411" s="31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</row>
    <row r="412" spans="2:27" ht="12.75" customHeight="1">
      <c r="B412" s="31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</row>
    <row r="413" spans="2:27" ht="12.75" customHeight="1">
      <c r="B413" s="31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</row>
    <row r="414" spans="2:27" ht="12.75" customHeight="1">
      <c r="B414" s="31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</row>
    <row r="415" spans="2:27" ht="12.75" customHeight="1">
      <c r="B415" s="31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</row>
    <row r="416" spans="2:27" ht="12.75" customHeight="1">
      <c r="B416" s="31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</row>
    <row r="417" spans="2:27" ht="12.75" customHeight="1">
      <c r="B417" s="31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</row>
    <row r="418" spans="2:27" ht="12.75" customHeight="1">
      <c r="B418" s="31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</row>
    <row r="419" spans="2:27" ht="12.75" customHeight="1">
      <c r="B419" s="31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</row>
    <row r="420" spans="2:27" ht="12.75" customHeight="1">
      <c r="B420" s="31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</row>
    <row r="421" spans="2:27" ht="12.75" customHeight="1">
      <c r="B421" s="31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</row>
    <row r="422" spans="2:27" ht="12.75" customHeight="1">
      <c r="B422" s="31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</row>
    <row r="423" spans="2:27" ht="12.75" customHeight="1">
      <c r="B423" s="3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</row>
    <row r="424" spans="2:27" ht="12.75" customHeight="1">
      <c r="B424" s="3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</row>
    <row r="425" spans="2:27" ht="12.75" customHeight="1">
      <c r="B425" s="3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</row>
    <row r="426" spans="2:27" ht="12.75" customHeight="1">
      <c r="B426" s="31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</row>
    <row r="427" spans="2:27" ht="12.75" customHeight="1">
      <c r="B427" s="31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</row>
    <row r="428" spans="2:27" ht="12.75" customHeight="1">
      <c r="B428" s="31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</row>
    <row r="429" spans="2:27" ht="12.75" customHeight="1">
      <c r="B429" s="31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</row>
    <row r="430" spans="2:27" ht="12.75" customHeight="1">
      <c r="B430" s="31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</row>
    <row r="431" spans="2:27" ht="12.75" customHeight="1">
      <c r="B431" s="31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</row>
    <row r="432" spans="2:27" ht="12.75" customHeight="1">
      <c r="B432" s="31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</row>
    <row r="433" spans="2:27" ht="12.75" customHeight="1">
      <c r="B433" s="31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</row>
    <row r="434" spans="2:27" ht="12.75" customHeight="1">
      <c r="B434" s="31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</row>
    <row r="435" spans="2:27" ht="12.75" customHeight="1">
      <c r="B435" s="31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</row>
    <row r="436" spans="2:27" ht="12.75" customHeight="1">
      <c r="B436" s="31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</row>
    <row r="437" spans="2:27" ht="12.75" customHeight="1">
      <c r="B437" s="31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</row>
    <row r="438" spans="2:27" ht="12.75" customHeight="1">
      <c r="B438" s="31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</row>
    <row r="439" spans="2:27" ht="12.75" customHeight="1">
      <c r="B439" s="31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</row>
    <row r="440" spans="2:27" ht="12.75" customHeight="1">
      <c r="B440" s="31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</row>
    <row r="441" spans="2:27" ht="12.75" customHeight="1">
      <c r="B441" s="31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</row>
    <row r="442" spans="2:27" ht="12.75" customHeight="1">
      <c r="B442" s="31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</row>
    <row r="443" spans="2:27" ht="12.75" customHeight="1">
      <c r="B443" s="31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</row>
    <row r="444" spans="2:27" ht="12.75" customHeight="1">
      <c r="B444" s="31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</row>
    <row r="445" spans="2:27" ht="12.75" customHeight="1">
      <c r="B445" s="31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</row>
    <row r="446" spans="2:27" ht="12.75" customHeight="1">
      <c r="B446" s="31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</row>
    <row r="447" spans="2:27" ht="12.75" customHeight="1">
      <c r="B447" s="31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</row>
    <row r="448" spans="2:27" ht="12.75" customHeight="1">
      <c r="B448" s="31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</row>
    <row r="449" spans="2:27" ht="12.75" customHeight="1">
      <c r="B449" s="31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</row>
    <row r="450" spans="2:27" ht="12.75" customHeight="1">
      <c r="B450" s="31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</row>
    <row r="451" spans="2:27" ht="12.75" customHeight="1">
      <c r="B451" s="31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</row>
    <row r="452" spans="2:27" ht="12.75" customHeight="1">
      <c r="B452" s="31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</row>
    <row r="453" spans="2:27" ht="12.75" customHeight="1">
      <c r="B453" s="31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</row>
    <row r="454" spans="2:27" ht="12.75" customHeight="1">
      <c r="B454" s="31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</row>
    <row r="455" spans="2:27" ht="12.75" customHeight="1">
      <c r="B455" s="31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</row>
    <row r="456" spans="2:27" ht="12.75" customHeight="1">
      <c r="B456" s="31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</row>
    <row r="457" spans="2:27" ht="12.75" customHeight="1">
      <c r="B457" s="31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</row>
    <row r="458" spans="2:27" ht="12.75" customHeight="1">
      <c r="B458" s="31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</row>
    <row r="459" spans="2:27" ht="12.75" customHeight="1">
      <c r="B459" s="31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</row>
    <row r="460" spans="2:27" ht="12.75" customHeight="1">
      <c r="B460" s="31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</row>
    <row r="461" spans="2:27" ht="12.75" customHeight="1">
      <c r="B461" s="31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</row>
    <row r="462" spans="2:27" ht="12.75" customHeight="1">
      <c r="B462" s="31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</row>
    <row r="463" spans="2:27" ht="12.75" customHeight="1">
      <c r="B463" s="31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</row>
    <row r="464" spans="2:27" ht="12.75" customHeight="1">
      <c r="B464" s="31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</row>
    <row r="465" spans="2:27" ht="12.75" customHeight="1">
      <c r="B465" s="31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</row>
    <row r="466" spans="2:27" ht="12.75" customHeight="1">
      <c r="B466" s="31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</row>
    <row r="467" spans="2:27" ht="12.75" customHeight="1">
      <c r="B467" s="31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</row>
    <row r="468" spans="2:27" ht="12.75" customHeight="1">
      <c r="B468" s="31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</row>
    <row r="469" spans="2:27" ht="12.75" customHeight="1">
      <c r="B469" s="31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</row>
    <row r="470" spans="2:27" ht="12.75" customHeight="1">
      <c r="B470" s="31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</row>
    <row r="471" spans="2:27" ht="12.75" customHeight="1">
      <c r="B471" s="31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</row>
    <row r="472" spans="2:27" ht="12.75" customHeight="1">
      <c r="B472" s="31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</row>
    <row r="473" spans="2:27" ht="12.75" customHeight="1">
      <c r="B473" s="31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</row>
    <row r="474" spans="2:27" ht="12.75" customHeight="1">
      <c r="B474" s="31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</row>
    <row r="475" spans="2:27" ht="12.75" customHeight="1">
      <c r="B475" s="31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</row>
    <row r="476" spans="2:27" ht="12.75" customHeight="1">
      <c r="B476" s="31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</row>
    <row r="477" spans="2:27" ht="12.75" customHeight="1">
      <c r="B477" s="31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</row>
    <row r="478" spans="2:27" ht="12.75" customHeight="1">
      <c r="B478" s="31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</row>
    <row r="479" spans="2:27" ht="12.75" customHeight="1">
      <c r="B479" s="31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</row>
    <row r="480" spans="2:27" ht="12.75" customHeight="1">
      <c r="B480" s="31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</row>
    <row r="481" spans="2:27" ht="12.75" customHeight="1">
      <c r="B481" s="31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</row>
    <row r="482" spans="2:27" ht="12.75" customHeight="1">
      <c r="B482" s="31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</row>
    <row r="483" spans="2:27" ht="12.75" customHeight="1">
      <c r="B483" s="31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</row>
    <row r="484" spans="2:27" ht="12.75" customHeight="1">
      <c r="B484" s="31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</row>
    <row r="485" spans="2:27" ht="12.75" customHeight="1">
      <c r="B485" s="31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</row>
    <row r="486" spans="2:27" ht="12.75" customHeight="1">
      <c r="B486" s="31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</row>
    <row r="487" spans="2:27" ht="12.75" customHeight="1">
      <c r="B487" s="31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</row>
    <row r="488" spans="2:27" ht="12.75" customHeight="1">
      <c r="B488" s="31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</row>
    <row r="489" spans="2:27" ht="12.75" customHeight="1">
      <c r="B489" s="31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</row>
    <row r="490" spans="2:27" ht="12.75" customHeight="1">
      <c r="B490" s="31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</row>
    <row r="491" spans="2:27" ht="12.75" customHeight="1">
      <c r="B491" s="31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</row>
    <row r="492" spans="2:27" ht="12.75" customHeight="1">
      <c r="B492" s="31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</row>
    <row r="493" spans="2:27" ht="12.75" customHeight="1">
      <c r="B493" s="31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</row>
    <row r="494" spans="2:27" ht="12.75" customHeight="1">
      <c r="B494" s="31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</row>
    <row r="495" spans="2:27" ht="12.75" customHeight="1">
      <c r="B495" s="31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</row>
    <row r="496" spans="2:27" ht="12.75" customHeight="1">
      <c r="B496" s="31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</row>
    <row r="497" spans="2:27" ht="12.75" customHeight="1">
      <c r="B497" s="31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</row>
    <row r="498" spans="2:27" ht="12.75" customHeight="1">
      <c r="B498" s="31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</row>
    <row r="499" spans="2:27" ht="12.75" customHeight="1">
      <c r="B499" s="31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</row>
    <row r="500" spans="2:27" ht="12.75" customHeight="1">
      <c r="B500" s="31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</row>
    <row r="501" spans="2:27" ht="12.75" customHeight="1">
      <c r="B501" s="31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</row>
    <row r="502" spans="2:27" ht="12.75" customHeight="1">
      <c r="B502" s="31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</row>
    <row r="503" spans="2:27" ht="12.75" customHeight="1">
      <c r="B503" s="31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</row>
    <row r="504" spans="2:27" ht="12.75" customHeight="1">
      <c r="B504" s="31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</row>
    <row r="505" spans="2:27" ht="12.75" customHeight="1">
      <c r="B505" s="31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</row>
    <row r="506" spans="2:27" ht="12.75" customHeight="1">
      <c r="B506" s="31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</row>
    <row r="507" spans="2:27" ht="12.75" customHeight="1">
      <c r="B507" s="31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</row>
    <row r="508" spans="2:27" ht="12.75" customHeight="1">
      <c r="B508" s="31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</row>
    <row r="509" spans="2:27" ht="12.75" customHeight="1">
      <c r="B509" s="31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</row>
    <row r="510" spans="2:27" ht="12.75" customHeight="1">
      <c r="B510" s="31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</row>
    <row r="511" spans="2:27" ht="12.75" customHeight="1">
      <c r="B511" s="31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</row>
    <row r="512" spans="2:27" ht="12.75" customHeight="1">
      <c r="B512" s="31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</row>
    <row r="513" spans="2:27" ht="12.75" customHeight="1">
      <c r="B513" s="31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</row>
    <row r="514" spans="2:27" ht="12.75" customHeight="1">
      <c r="B514" s="31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</row>
    <row r="515" spans="2:27" ht="12.75" customHeight="1">
      <c r="B515" s="31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</row>
    <row r="516" spans="2:27" ht="12.75" customHeight="1">
      <c r="B516" s="31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</row>
    <row r="517" spans="2:27" ht="12.75" customHeight="1">
      <c r="B517" s="31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</row>
    <row r="518" spans="2:27" ht="12.75" customHeight="1">
      <c r="B518" s="31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</row>
    <row r="519" spans="2:27" ht="12.75" customHeight="1">
      <c r="B519" s="31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</row>
    <row r="520" spans="2:27" ht="12.75" customHeight="1">
      <c r="B520" s="31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</row>
    <row r="521" spans="2:27" ht="12.75" customHeight="1">
      <c r="B521" s="31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</row>
    <row r="522" spans="2:27" ht="12.75" customHeight="1">
      <c r="B522" s="31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</row>
    <row r="523" spans="2:27" ht="12.75" customHeight="1">
      <c r="B523" s="31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</row>
    <row r="524" spans="2:27" ht="12.75" customHeight="1">
      <c r="B524" s="31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</row>
    <row r="525" spans="2:27" ht="12.75" customHeight="1">
      <c r="B525" s="31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</row>
    <row r="526" spans="2:27" ht="12.75" customHeight="1">
      <c r="B526" s="31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</row>
    <row r="527" spans="2:27" ht="12.75" customHeight="1">
      <c r="B527" s="31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</row>
    <row r="528" spans="2:27" ht="12.75" customHeight="1">
      <c r="B528" s="31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</row>
    <row r="529" spans="2:27" ht="12.75" customHeight="1">
      <c r="B529" s="31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</row>
    <row r="530" spans="2:27" ht="12.75" customHeight="1">
      <c r="B530" s="31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</row>
    <row r="531" spans="2:27" ht="12.75" customHeight="1">
      <c r="B531" s="31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</row>
    <row r="532" spans="2:27" ht="12.75" customHeight="1">
      <c r="B532" s="31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</row>
    <row r="533" spans="2:27" ht="12.75" customHeight="1">
      <c r="B533" s="31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</row>
    <row r="534" spans="2:27" ht="12.75" customHeight="1">
      <c r="B534" s="31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</row>
    <row r="535" spans="2:27" ht="12.75" customHeight="1">
      <c r="B535" s="31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</row>
    <row r="536" spans="2:27" ht="12.75" customHeight="1">
      <c r="B536" s="31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</row>
    <row r="537" spans="2:27" ht="12.75" customHeight="1">
      <c r="B537" s="31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</row>
    <row r="538" spans="2:27" ht="12.75" customHeight="1">
      <c r="B538" s="31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</row>
    <row r="539" spans="2:27" ht="12.75" customHeight="1">
      <c r="B539" s="31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</row>
    <row r="540" spans="2:27" ht="12.75" customHeight="1">
      <c r="B540" s="31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</row>
    <row r="541" spans="2:27" ht="12.75" customHeight="1">
      <c r="B541" s="31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</row>
    <row r="542" spans="2:27" ht="12.75" customHeight="1">
      <c r="B542" s="31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</row>
    <row r="543" spans="2:27" ht="12.75" customHeight="1">
      <c r="B543" s="31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</row>
    <row r="544" spans="2:27" ht="12.75" customHeight="1">
      <c r="B544" s="31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</row>
    <row r="545" spans="2:27" ht="12.75" customHeight="1">
      <c r="B545" s="31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</row>
    <row r="546" spans="2:27" ht="12.75" customHeight="1">
      <c r="B546" s="31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</row>
    <row r="547" spans="2:27" ht="12.75" customHeight="1">
      <c r="B547" s="31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</row>
    <row r="548" spans="2:27" ht="12.75" customHeight="1">
      <c r="B548" s="31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</row>
    <row r="549" spans="2:27" ht="12.75" customHeight="1">
      <c r="B549" s="31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</row>
    <row r="550" spans="2:27" ht="12.75" customHeight="1">
      <c r="B550" s="31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</row>
    <row r="551" spans="2:27" ht="12.75" customHeight="1">
      <c r="B551" s="31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</row>
    <row r="552" spans="2:27" ht="12.75" customHeight="1">
      <c r="B552" s="31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</row>
    <row r="553" spans="2:27" ht="12.75" customHeight="1">
      <c r="B553" s="31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</row>
    <row r="554" spans="2:27" ht="12.75" customHeight="1">
      <c r="B554" s="31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</row>
    <row r="555" spans="2:27" ht="12.75" customHeight="1">
      <c r="B555" s="31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</row>
    <row r="556" spans="2:27" ht="12.75" customHeight="1">
      <c r="B556" s="31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</row>
    <row r="557" spans="2:27" ht="12.75" customHeight="1">
      <c r="B557" s="31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</row>
    <row r="558" spans="2:27" ht="12.75" customHeight="1">
      <c r="B558" s="31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</row>
    <row r="559" spans="2:27" ht="12.75" customHeight="1">
      <c r="B559" s="31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</row>
    <row r="560" spans="2:27" ht="12.75" customHeight="1">
      <c r="B560" s="31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</row>
    <row r="561" spans="2:27" ht="12.75" customHeight="1">
      <c r="B561" s="31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</row>
    <row r="562" spans="2:27" ht="12.75" customHeight="1">
      <c r="B562" s="31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</row>
    <row r="563" spans="2:27" ht="12.75" customHeight="1">
      <c r="B563" s="31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</row>
    <row r="564" spans="2:27" ht="12.75" customHeight="1">
      <c r="B564" s="31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</row>
    <row r="565" spans="2:27" ht="12.75" customHeight="1">
      <c r="B565" s="31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</row>
    <row r="566" spans="2:27" ht="12.75" customHeight="1">
      <c r="B566" s="31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</row>
    <row r="567" spans="2:27" ht="12.75" customHeight="1">
      <c r="B567" s="31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</row>
    <row r="568" spans="2:27" ht="12.75" customHeight="1">
      <c r="B568" s="31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</row>
    <row r="569" spans="2:27" ht="12.75" customHeight="1">
      <c r="B569" s="31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</row>
    <row r="570" spans="2:27" ht="12.75" customHeight="1">
      <c r="B570" s="31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</row>
    <row r="571" spans="2:27" ht="12.75" customHeight="1">
      <c r="B571" s="31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</row>
    <row r="572" spans="2:27" ht="12.75" customHeight="1">
      <c r="B572" s="31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</row>
    <row r="573" spans="2:27" ht="12.75" customHeight="1">
      <c r="B573" s="31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</row>
    <row r="574" spans="2:27" ht="12.75" customHeight="1">
      <c r="B574" s="31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</row>
    <row r="575" spans="2:27" ht="12.75" customHeight="1">
      <c r="B575" s="31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</row>
    <row r="576" spans="2:27" ht="12.75" customHeight="1">
      <c r="B576" s="31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</row>
    <row r="577" spans="2:27" ht="12.75" customHeight="1">
      <c r="B577" s="31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</row>
    <row r="578" spans="2:27" ht="12.75" customHeight="1">
      <c r="B578" s="31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</row>
    <row r="579" spans="2:27" ht="12.75" customHeight="1">
      <c r="B579" s="31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</row>
    <row r="580" spans="2:27" ht="12.75" customHeight="1">
      <c r="B580" s="31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</row>
    <row r="581" spans="2:27" ht="12.75" customHeight="1">
      <c r="B581" s="31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</row>
    <row r="582" spans="2:27" ht="12.75" customHeight="1">
      <c r="B582" s="31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</row>
    <row r="583" spans="2:27" ht="12.75" customHeight="1">
      <c r="B583" s="31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</row>
    <row r="584" spans="2:27" ht="12.75" customHeight="1">
      <c r="B584" s="31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</row>
    <row r="585" spans="2:27" ht="12.75" customHeight="1">
      <c r="B585" s="31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</row>
    <row r="586" spans="2:27" ht="12.75" customHeight="1">
      <c r="B586" s="31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</row>
    <row r="587" spans="2:27" ht="12.75" customHeight="1">
      <c r="B587" s="31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</row>
    <row r="588" spans="2:27" ht="12.75" customHeight="1">
      <c r="B588" s="31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</row>
    <row r="589" spans="2:27" ht="12.75" customHeight="1">
      <c r="B589" s="31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</row>
    <row r="590" spans="2:27" ht="12.75" customHeight="1">
      <c r="B590" s="31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</row>
    <row r="591" spans="2:27" ht="12.75" customHeight="1">
      <c r="B591" s="31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</row>
    <row r="592" spans="2:27" ht="12.75" customHeight="1">
      <c r="B592" s="31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</row>
    <row r="593" spans="2:27" ht="12.75" customHeight="1">
      <c r="B593" s="31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</row>
    <row r="594" spans="2:27" ht="12.75" customHeight="1">
      <c r="B594" s="31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</row>
    <row r="595" spans="2:27" ht="12.75" customHeight="1">
      <c r="B595" s="31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</row>
    <row r="596" spans="2:27" ht="12.75" customHeight="1">
      <c r="B596" s="31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</row>
    <row r="597" spans="2:27" ht="12.75" customHeight="1">
      <c r="B597" s="31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</row>
    <row r="598" spans="2:27" ht="12.75" customHeight="1">
      <c r="B598" s="31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</row>
    <row r="599" spans="2:27" ht="12.75" customHeight="1">
      <c r="B599" s="31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</row>
    <row r="600" spans="2:27" ht="12.75" customHeight="1">
      <c r="B600" s="31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</row>
    <row r="601" spans="2:27" ht="12.75" customHeight="1">
      <c r="B601" s="31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</row>
    <row r="602" spans="2:27" ht="12.75" customHeight="1">
      <c r="B602" s="31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</row>
    <row r="603" spans="2:27" ht="12.75" customHeight="1">
      <c r="B603" s="31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</row>
    <row r="604" spans="2:27" ht="12.75" customHeight="1">
      <c r="B604" s="31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</row>
    <row r="605" spans="2:27" ht="12.75" customHeight="1">
      <c r="B605" s="31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</row>
    <row r="606" spans="2:27" ht="12.75" customHeight="1">
      <c r="B606" s="31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</row>
    <row r="607" spans="2:27" ht="12.75" customHeight="1">
      <c r="B607" s="31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</row>
    <row r="608" spans="2:27" ht="12.75" customHeight="1">
      <c r="B608" s="31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</row>
    <row r="609" spans="2:27" ht="12.75" customHeight="1">
      <c r="B609" s="31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</row>
    <row r="610" spans="2:27" ht="12.75" customHeight="1">
      <c r="B610" s="31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</row>
    <row r="611" spans="2:27" ht="12.75" customHeight="1">
      <c r="B611" s="31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</row>
    <row r="612" spans="2:27" ht="12.75" customHeight="1">
      <c r="B612" s="31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</row>
    <row r="613" spans="2:27" ht="12.75" customHeight="1">
      <c r="B613" s="31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</row>
    <row r="614" spans="2:27" ht="12.75" customHeight="1">
      <c r="B614" s="31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</row>
    <row r="615" spans="2:27" ht="12.75" customHeight="1">
      <c r="B615" s="31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</row>
    <row r="616" spans="2:27" ht="12.75" customHeight="1">
      <c r="B616" s="31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</row>
    <row r="617" spans="2:27" ht="12.75" customHeight="1">
      <c r="B617" s="31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</row>
    <row r="618" spans="2:27" ht="12.75" customHeight="1">
      <c r="B618" s="31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</row>
    <row r="619" spans="2:27" ht="12.75" customHeight="1">
      <c r="B619" s="31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</row>
    <row r="620" spans="2:27" ht="12.75" customHeight="1">
      <c r="B620" s="31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</row>
    <row r="621" spans="2:27" ht="12.75" customHeight="1">
      <c r="B621" s="31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</row>
    <row r="622" spans="2:27" ht="12.75" customHeight="1">
      <c r="B622" s="31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</row>
    <row r="623" spans="2:27" ht="12.75" customHeight="1">
      <c r="B623" s="31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</row>
    <row r="624" spans="2:27" ht="12.75" customHeight="1">
      <c r="B624" s="31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</row>
    <row r="625" spans="2:27" ht="12.75" customHeight="1">
      <c r="B625" s="31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</row>
    <row r="626" spans="2:27" ht="12.75" customHeight="1">
      <c r="B626" s="31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</row>
    <row r="627" spans="2:27" ht="12.75" customHeight="1">
      <c r="B627" s="31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</row>
    <row r="628" spans="2:27" ht="12.75" customHeight="1">
      <c r="B628" s="31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</row>
    <row r="629" spans="2:27" ht="12.75" customHeight="1">
      <c r="B629" s="31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</row>
    <row r="630" spans="2:27" ht="12.75" customHeight="1">
      <c r="B630" s="31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</row>
    <row r="631" spans="2:27" ht="12.75" customHeight="1">
      <c r="B631" s="31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</row>
    <row r="632" spans="2:27" ht="12.75" customHeight="1">
      <c r="B632" s="31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</row>
    <row r="633" spans="2:27" ht="12.75" customHeight="1">
      <c r="B633" s="31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</row>
    <row r="634" spans="2:27" ht="12.75" customHeight="1">
      <c r="B634" s="31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</row>
    <row r="635" spans="2:27" ht="12.75" customHeight="1">
      <c r="B635" s="31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</row>
    <row r="636" spans="2:27" ht="12.75" customHeight="1">
      <c r="B636" s="31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</row>
    <row r="637" spans="2:27" ht="12.75" customHeight="1">
      <c r="B637" s="31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</row>
    <row r="638" spans="2:27" ht="12.75" customHeight="1">
      <c r="B638" s="31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</row>
    <row r="639" spans="2:27" ht="12.75" customHeight="1">
      <c r="B639" s="31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</row>
    <row r="640" spans="2:27" ht="12.75" customHeight="1">
      <c r="B640" s="31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</row>
    <row r="641" spans="2:27" ht="12.75" customHeight="1">
      <c r="B641" s="31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</row>
    <row r="642" spans="2:27" ht="12.75" customHeight="1">
      <c r="B642" s="31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</row>
    <row r="643" spans="2:27" ht="12.75" customHeight="1">
      <c r="B643" s="31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</row>
    <row r="644" spans="2:27" ht="12.75" customHeight="1">
      <c r="B644" s="31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</row>
    <row r="645" spans="2:27" ht="12.75" customHeight="1">
      <c r="B645" s="31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</row>
    <row r="646" spans="2:27" ht="12.75" customHeight="1">
      <c r="B646" s="31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</row>
    <row r="647" spans="2:27" ht="12.75" customHeight="1">
      <c r="B647" s="31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</row>
    <row r="648" spans="2:27" ht="12.75" customHeight="1">
      <c r="B648" s="31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</row>
    <row r="649" spans="2:27" ht="12.75" customHeight="1">
      <c r="B649" s="31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</row>
    <row r="650" spans="2:27" ht="12.75" customHeight="1">
      <c r="B650" s="31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</row>
    <row r="651" spans="2:27" ht="12.75" customHeight="1">
      <c r="B651" s="31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</row>
    <row r="652" spans="2:27" ht="12.75" customHeight="1">
      <c r="B652" s="31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</row>
    <row r="653" spans="2:27" ht="12.75" customHeight="1">
      <c r="B653" s="31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</row>
    <row r="654" spans="2:27" ht="12.75" customHeight="1">
      <c r="B654" s="31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</row>
    <row r="655" spans="2:27" ht="12.75" customHeight="1">
      <c r="B655" s="31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</row>
    <row r="656" spans="2:27" ht="12.75" customHeight="1">
      <c r="B656" s="31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</row>
    <row r="657" spans="2:27" ht="12.75" customHeight="1">
      <c r="B657" s="31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</row>
    <row r="658" spans="2:27" ht="12.75" customHeight="1">
      <c r="B658" s="31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</row>
    <row r="659" spans="2:27" ht="12.75" customHeight="1">
      <c r="B659" s="31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</row>
    <row r="660" spans="2:27" ht="12.75" customHeight="1">
      <c r="B660" s="31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</row>
    <row r="661" spans="2:27" ht="12.75" customHeight="1">
      <c r="B661" s="31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</row>
    <row r="662" spans="2:27" ht="12.75" customHeight="1">
      <c r="B662" s="31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</row>
    <row r="663" spans="2:27" ht="12.75" customHeight="1">
      <c r="B663" s="31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</row>
    <row r="664" spans="2:27" ht="12.75" customHeight="1">
      <c r="B664" s="31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</row>
    <row r="665" spans="2:27" ht="12.75" customHeight="1">
      <c r="B665" s="31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</row>
    <row r="666" spans="2:27" ht="12.75" customHeight="1">
      <c r="B666" s="31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</row>
    <row r="667" spans="2:27" ht="12.75" customHeight="1">
      <c r="B667" s="31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</row>
    <row r="668" spans="2:27" ht="12.75" customHeight="1">
      <c r="B668" s="31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</row>
    <row r="669" spans="2:27" ht="12.75" customHeight="1">
      <c r="B669" s="31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</row>
    <row r="670" spans="2:27" ht="12.75" customHeight="1">
      <c r="B670" s="31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</row>
    <row r="671" spans="2:27" ht="12.75" customHeight="1">
      <c r="B671" s="31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</row>
    <row r="672" spans="2:27" ht="12.75" customHeight="1">
      <c r="B672" s="31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</row>
    <row r="673" spans="2:27" ht="12.75" customHeight="1">
      <c r="B673" s="31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</row>
    <row r="674" spans="2:27" ht="12.75" customHeight="1">
      <c r="B674" s="31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</row>
    <row r="675" spans="2:27" ht="12.75" customHeight="1">
      <c r="B675" s="31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</row>
    <row r="676" spans="2:27" ht="12.75" customHeight="1">
      <c r="B676" s="31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</row>
    <row r="677" spans="2:27" ht="12.75" customHeight="1">
      <c r="B677" s="31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</row>
    <row r="678" spans="2:27" ht="12.75" customHeight="1">
      <c r="B678" s="31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</row>
    <row r="679" spans="2:27" ht="12.75" customHeight="1">
      <c r="B679" s="31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</row>
    <row r="680" spans="2:27" ht="12.75" customHeight="1">
      <c r="B680" s="31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</row>
    <row r="681" spans="2:27" ht="12.75" customHeight="1">
      <c r="B681" s="31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</row>
    <row r="682" spans="2:27" ht="12.75" customHeight="1">
      <c r="B682" s="31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</row>
    <row r="683" spans="2:27" ht="12.75" customHeight="1">
      <c r="B683" s="31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</row>
    <row r="684" spans="2:27" ht="12.75" customHeight="1">
      <c r="B684" s="31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</row>
    <row r="685" spans="2:27" ht="12.75" customHeight="1">
      <c r="B685" s="31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</row>
    <row r="686" spans="2:27" ht="12.75" customHeight="1">
      <c r="B686" s="31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</row>
    <row r="687" spans="2:27" ht="12.75" customHeight="1">
      <c r="B687" s="31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</row>
    <row r="688" spans="2:27" ht="12.75" customHeight="1">
      <c r="B688" s="31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</row>
    <row r="689" spans="2:27" ht="12.75" customHeight="1">
      <c r="B689" s="31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</row>
    <row r="690" spans="2:27" ht="12.75" customHeight="1">
      <c r="B690" s="31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</row>
    <row r="691" spans="2:27" ht="12.75" customHeight="1">
      <c r="B691" s="31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</row>
    <row r="692" spans="2:27" ht="12.75" customHeight="1">
      <c r="B692" s="31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</row>
    <row r="693" spans="2:27" ht="12.75" customHeight="1">
      <c r="B693" s="31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</row>
    <row r="694" spans="2:27" ht="12.75" customHeight="1">
      <c r="B694" s="31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</row>
    <row r="695" spans="2:27" ht="12.75" customHeight="1">
      <c r="B695" s="31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</row>
    <row r="696" spans="2:27" ht="12.75" customHeight="1">
      <c r="B696" s="31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</row>
    <row r="697" spans="2:27" ht="12.75" customHeight="1">
      <c r="B697" s="31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</row>
    <row r="698" spans="2:27" ht="12.75" customHeight="1">
      <c r="B698" s="31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</row>
    <row r="699" spans="2:27" ht="12.75" customHeight="1">
      <c r="B699" s="31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</row>
    <row r="700" spans="2:27" ht="12.75" customHeight="1">
      <c r="B700" s="31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</row>
    <row r="701" spans="2:27" ht="12.75" customHeight="1">
      <c r="B701" s="31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</row>
    <row r="702" spans="2:27" ht="12.75" customHeight="1">
      <c r="B702" s="31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</row>
    <row r="703" spans="2:27" ht="12.75" customHeight="1">
      <c r="B703" s="31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</row>
    <row r="704" spans="2:27" ht="12.75" customHeight="1">
      <c r="B704" s="31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</row>
    <row r="705" spans="2:27" ht="12.75" customHeight="1">
      <c r="B705" s="31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</row>
    <row r="706" spans="2:27" ht="12.75" customHeight="1">
      <c r="B706" s="31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</row>
    <row r="707" spans="2:27" ht="12.75" customHeight="1">
      <c r="B707" s="31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</row>
    <row r="708" spans="2:27" ht="12.75" customHeight="1">
      <c r="B708" s="31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</row>
    <row r="709" spans="2:27" ht="12.75" customHeight="1">
      <c r="B709" s="31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</row>
    <row r="710" spans="2:27" ht="12.75" customHeight="1">
      <c r="B710" s="31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</row>
    <row r="711" spans="2:27" ht="12.75" customHeight="1">
      <c r="B711" s="31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</row>
    <row r="712" spans="2:27" ht="12.75" customHeight="1">
      <c r="B712" s="31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</row>
    <row r="713" spans="2:27" ht="12.75" customHeight="1">
      <c r="B713" s="31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</row>
    <row r="714" spans="2:27" ht="12.75" customHeight="1">
      <c r="B714" s="31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</row>
    <row r="715" spans="2:27" ht="12.75" customHeight="1">
      <c r="B715" s="31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</row>
    <row r="716" spans="2:27" ht="12.75" customHeight="1">
      <c r="B716" s="31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</row>
    <row r="717" spans="2:27" ht="12.75" customHeight="1">
      <c r="B717" s="31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</row>
    <row r="718" spans="2:27" ht="12.75" customHeight="1">
      <c r="B718" s="31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</row>
    <row r="719" spans="2:27" ht="12.75" customHeight="1">
      <c r="B719" s="31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</row>
    <row r="720" spans="2:27" ht="12.75" customHeight="1">
      <c r="B720" s="31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</row>
    <row r="721" spans="2:27" ht="12.75" customHeight="1">
      <c r="B721" s="31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</row>
    <row r="722" spans="2:27" ht="12.75" customHeight="1">
      <c r="B722" s="31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</row>
    <row r="723" spans="2:27" ht="12.75" customHeight="1">
      <c r="B723" s="31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</row>
    <row r="724" spans="2:27" ht="12.75" customHeight="1">
      <c r="B724" s="31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</row>
    <row r="725" spans="2:27" ht="12.75" customHeight="1">
      <c r="B725" s="31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</row>
    <row r="726" spans="2:27" ht="12.75" customHeight="1">
      <c r="B726" s="31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</row>
    <row r="727" spans="2:27" ht="12.75" customHeight="1">
      <c r="B727" s="31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</row>
    <row r="728" spans="2:27" ht="12.75" customHeight="1">
      <c r="B728" s="31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</row>
    <row r="729" spans="2:27" ht="12.75" customHeight="1">
      <c r="B729" s="31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</row>
    <row r="730" spans="2:27" ht="12.75" customHeight="1">
      <c r="B730" s="31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</row>
    <row r="731" spans="2:27" ht="12.75" customHeight="1">
      <c r="B731" s="31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</row>
    <row r="732" spans="2:27" ht="12.75" customHeight="1">
      <c r="B732" s="31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</row>
    <row r="733" spans="2:27" ht="12.75" customHeight="1">
      <c r="B733" s="31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</row>
    <row r="734" spans="2:27" ht="12.75" customHeight="1">
      <c r="B734" s="31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</row>
    <row r="735" spans="2:27" ht="12.75" customHeight="1">
      <c r="B735" s="31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</row>
    <row r="736" spans="2:27" ht="12.75" customHeight="1">
      <c r="B736" s="31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</row>
    <row r="737" spans="2:27" ht="12.75" customHeight="1">
      <c r="B737" s="31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</row>
    <row r="738" spans="2:27" ht="12.75" customHeight="1">
      <c r="B738" s="31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</row>
    <row r="739" spans="2:27" ht="12.75" customHeight="1">
      <c r="B739" s="31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</row>
    <row r="740" spans="2:27" ht="12.75" customHeight="1">
      <c r="B740" s="31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</row>
    <row r="741" spans="2:27" ht="12.75" customHeight="1">
      <c r="B741" s="31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</row>
    <row r="742" spans="2:27" ht="12.75" customHeight="1">
      <c r="B742" s="31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</row>
    <row r="743" spans="2:27" ht="12.75" customHeight="1">
      <c r="B743" s="31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</row>
    <row r="744" spans="2:27" ht="12.75" customHeight="1">
      <c r="B744" s="31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</row>
    <row r="745" spans="2:27" ht="12.75" customHeight="1">
      <c r="B745" s="31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</row>
    <row r="746" spans="2:27" ht="12.75" customHeight="1">
      <c r="B746" s="31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</row>
    <row r="747" spans="2:27" ht="12.75" customHeight="1">
      <c r="B747" s="31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</row>
    <row r="748" spans="2:27" ht="12.75" customHeight="1">
      <c r="B748" s="31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</row>
    <row r="749" spans="2:27" ht="12.75" customHeight="1">
      <c r="B749" s="31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</row>
    <row r="750" spans="2:27" ht="12.75" customHeight="1">
      <c r="B750" s="31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</row>
    <row r="751" spans="2:27" ht="12.75" customHeight="1">
      <c r="B751" s="31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</row>
    <row r="752" spans="2:27" ht="12.75" customHeight="1">
      <c r="B752" s="31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</row>
    <row r="753" spans="2:27" ht="12.75" customHeight="1">
      <c r="B753" s="31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</row>
    <row r="754" spans="2:27" ht="12.75" customHeight="1">
      <c r="B754" s="31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</row>
    <row r="755" spans="2:27" ht="12.75" customHeight="1">
      <c r="B755" s="31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</row>
    <row r="756" spans="2:27" ht="12.75" customHeight="1">
      <c r="B756" s="31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</row>
    <row r="757" spans="2:27" ht="12.75" customHeight="1">
      <c r="B757" s="31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</row>
    <row r="758" spans="2:27" ht="12.75" customHeight="1">
      <c r="B758" s="31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</row>
    <row r="759" spans="2:27" ht="12.75" customHeight="1">
      <c r="B759" s="31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</row>
    <row r="760" spans="2:27" ht="12.75" customHeight="1">
      <c r="B760" s="31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</row>
    <row r="761" spans="2:27" ht="12.75" customHeight="1">
      <c r="B761" s="31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</row>
    <row r="762" spans="2:27" ht="12.75" customHeight="1">
      <c r="B762" s="31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</row>
    <row r="763" spans="2:27" ht="12.75" customHeight="1">
      <c r="B763" s="31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</row>
    <row r="764" spans="2:27" ht="12.75" customHeight="1">
      <c r="B764" s="31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</row>
    <row r="765" spans="2:27" ht="12.75" customHeight="1">
      <c r="B765" s="31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</row>
    <row r="766" spans="2:27" ht="12.75" customHeight="1">
      <c r="B766" s="31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</row>
    <row r="767" spans="2:27" ht="12.75" customHeight="1">
      <c r="B767" s="31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</row>
    <row r="768" spans="2:27" ht="12.75" customHeight="1">
      <c r="B768" s="31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</row>
    <row r="769" spans="2:27" ht="12.75" customHeight="1">
      <c r="B769" s="31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</row>
    <row r="770" spans="2:27" ht="12.75" customHeight="1">
      <c r="B770" s="31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</row>
    <row r="771" spans="2:27" ht="12.75" customHeight="1">
      <c r="B771" s="31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</row>
    <row r="772" spans="2:27" ht="12.75" customHeight="1">
      <c r="B772" s="31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</row>
    <row r="773" spans="2:27" ht="12.75" customHeight="1">
      <c r="B773" s="31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</row>
    <row r="774" spans="2:27" ht="12.75" customHeight="1">
      <c r="B774" s="31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</row>
    <row r="775" spans="2:27" ht="12.75" customHeight="1">
      <c r="B775" s="31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</row>
    <row r="776" spans="2:27" ht="12.75" customHeight="1">
      <c r="B776" s="31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</row>
    <row r="777" spans="2:27" ht="12.75" customHeight="1">
      <c r="B777" s="31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</row>
    <row r="778" spans="2:27" ht="12.75" customHeight="1">
      <c r="B778" s="31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</row>
    <row r="779" spans="2:27" ht="12.75" customHeight="1">
      <c r="B779" s="31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</row>
    <row r="780" spans="2:27" ht="12.75" customHeight="1">
      <c r="B780" s="31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</row>
    <row r="781" spans="2:27" ht="12.75" customHeight="1">
      <c r="B781" s="31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</row>
    <row r="782" spans="2:27" ht="12.75" customHeight="1">
      <c r="B782" s="31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</row>
    <row r="783" spans="2:27" ht="12.75" customHeight="1">
      <c r="B783" s="31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</row>
    <row r="784" spans="2:27" ht="12.75" customHeight="1">
      <c r="B784" s="31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</row>
    <row r="785" spans="2:27" ht="12.75" customHeight="1">
      <c r="B785" s="31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</row>
    <row r="786" spans="2:27" ht="12.75" customHeight="1">
      <c r="B786" s="31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</row>
    <row r="787" spans="2:27" ht="12.75" customHeight="1">
      <c r="B787" s="31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</row>
    <row r="788" spans="2:27" ht="12.75" customHeight="1">
      <c r="B788" s="31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</row>
    <row r="789" spans="2:27" ht="12.75" customHeight="1">
      <c r="B789" s="31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</row>
    <row r="790" spans="2:27" ht="12.75" customHeight="1">
      <c r="B790" s="31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</row>
    <row r="791" spans="2:27" ht="12.75" customHeight="1">
      <c r="B791" s="31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</row>
    <row r="792" spans="2:27" ht="12.75" customHeight="1">
      <c r="B792" s="31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</row>
    <row r="793" spans="2:27" ht="12.75" customHeight="1">
      <c r="B793" s="31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</row>
    <row r="794" spans="2:27" ht="12.75" customHeight="1">
      <c r="B794" s="31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</row>
    <row r="795" spans="2:27" ht="12.75" customHeight="1">
      <c r="B795" s="31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</row>
    <row r="796" spans="2:27" ht="12.75" customHeight="1">
      <c r="B796" s="31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</row>
    <row r="797" spans="2:27" ht="12.75" customHeight="1">
      <c r="B797" s="31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</row>
    <row r="798" spans="2:27" ht="12.75" customHeight="1">
      <c r="B798" s="31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</row>
    <row r="799" spans="2:27" ht="12.75" customHeight="1">
      <c r="B799" s="31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</row>
    <row r="800" spans="2:27" ht="12.75" customHeight="1">
      <c r="B800" s="31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</row>
    <row r="801" spans="2:27" ht="12.75" customHeight="1">
      <c r="B801" s="31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</row>
    <row r="802" spans="2:27" ht="12.75" customHeight="1">
      <c r="B802" s="31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</row>
    <row r="803" spans="2:27" ht="12.75" customHeight="1">
      <c r="B803" s="31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</row>
    <row r="804" spans="2:27" ht="12.75" customHeight="1">
      <c r="B804" s="31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</row>
    <row r="805" spans="2:27" ht="12.75" customHeight="1">
      <c r="B805" s="31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</row>
    <row r="806" spans="2:27" ht="12.75" customHeight="1">
      <c r="B806" s="31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</row>
    <row r="807" spans="2:27" ht="12.75" customHeight="1">
      <c r="B807" s="31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</row>
    <row r="808" spans="2:27" ht="12.75" customHeight="1">
      <c r="B808" s="31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</row>
    <row r="809" spans="2:27" ht="12.75" customHeight="1">
      <c r="B809" s="31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</row>
    <row r="810" spans="2:27" ht="12.75" customHeight="1">
      <c r="B810" s="31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</row>
    <row r="811" spans="2:27" ht="12.75" customHeight="1">
      <c r="B811" s="31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</row>
    <row r="812" spans="2:27" ht="12.75" customHeight="1">
      <c r="B812" s="31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</row>
    <row r="813" spans="2:27" ht="12.75" customHeight="1">
      <c r="B813" s="31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</row>
    <row r="814" spans="2:27" ht="12.75" customHeight="1">
      <c r="B814" s="31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</row>
    <row r="815" spans="2:27" ht="12.75" customHeight="1">
      <c r="B815" s="31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</row>
    <row r="816" spans="2:27" ht="12.75" customHeight="1">
      <c r="B816" s="31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</row>
    <row r="817" spans="2:27" ht="12.75" customHeight="1">
      <c r="B817" s="31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</row>
    <row r="818" spans="2:27" ht="12.75" customHeight="1">
      <c r="B818" s="31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</row>
    <row r="819" spans="2:27" ht="12.75" customHeight="1">
      <c r="B819" s="31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</row>
    <row r="820" spans="2:27" ht="12.75" customHeight="1">
      <c r="B820" s="31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</row>
    <row r="821" spans="2:27" ht="12.75" customHeight="1">
      <c r="B821" s="31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</row>
    <row r="822" spans="2:27" ht="12.75" customHeight="1">
      <c r="B822" s="31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</row>
    <row r="823" spans="2:27" ht="12.75" customHeight="1">
      <c r="B823" s="31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</row>
    <row r="824" spans="2:27" ht="12.75" customHeight="1">
      <c r="B824" s="31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</row>
    <row r="825" spans="2:27" ht="12.75" customHeight="1">
      <c r="B825" s="31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</row>
    <row r="826" spans="2:27" ht="12.75" customHeight="1">
      <c r="B826" s="31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</row>
    <row r="827" spans="2:27" ht="12.75" customHeight="1">
      <c r="B827" s="31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</row>
    <row r="828" spans="2:27" ht="12.75" customHeight="1">
      <c r="B828" s="31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</row>
    <row r="829" spans="2:27" ht="12.75" customHeight="1">
      <c r="B829" s="31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</row>
    <row r="830" spans="2:27" ht="12.75" customHeight="1">
      <c r="B830" s="31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</row>
    <row r="831" spans="2:27" ht="12.75" customHeight="1">
      <c r="B831" s="31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</row>
    <row r="832" spans="2:27" ht="12.75" customHeight="1">
      <c r="B832" s="31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</row>
    <row r="833" spans="2:27" ht="12.75" customHeight="1">
      <c r="B833" s="31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</row>
    <row r="834" spans="2:27" ht="12.75" customHeight="1">
      <c r="B834" s="31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</row>
    <row r="835" spans="2:27" ht="12.75" customHeight="1">
      <c r="B835" s="31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</row>
    <row r="836" spans="2:27" ht="12.75" customHeight="1">
      <c r="B836" s="31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</row>
    <row r="837" spans="2:27" ht="12.75" customHeight="1">
      <c r="B837" s="31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</row>
    <row r="838" spans="2:27" ht="12.75" customHeight="1">
      <c r="B838" s="31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</row>
    <row r="839" spans="2:27" ht="12.75" customHeight="1">
      <c r="B839" s="31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</row>
    <row r="840" spans="2:27" ht="12.75" customHeight="1">
      <c r="B840" s="31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</row>
    <row r="841" spans="2:27" ht="12.75" customHeight="1">
      <c r="B841" s="31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</row>
    <row r="842" spans="2:27" ht="12.75" customHeight="1">
      <c r="B842" s="31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</row>
    <row r="843" spans="2:27" ht="12.75" customHeight="1">
      <c r="B843" s="31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</row>
    <row r="844" spans="2:27" ht="12.75" customHeight="1">
      <c r="B844" s="31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</row>
    <row r="845" spans="2:27" ht="12.75" customHeight="1">
      <c r="B845" s="31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</row>
    <row r="846" spans="2:27" ht="12.75" customHeight="1">
      <c r="B846" s="31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</row>
    <row r="847" spans="2:27" ht="12.75" customHeight="1">
      <c r="B847" s="31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</row>
    <row r="848" spans="2:27" ht="12.75" customHeight="1">
      <c r="B848" s="31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</row>
    <row r="849" spans="2:27" ht="12.75" customHeight="1">
      <c r="B849" s="31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</row>
    <row r="850" spans="2:27" ht="12.75" customHeight="1">
      <c r="B850" s="31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</row>
    <row r="851" spans="2:27" ht="12.75" customHeight="1">
      <c r="B851" s="31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</row>
    <row r="852" spans="2:27" ht="12.75" customHeight="1">
      <c r="B852" s="31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</row>
    <row r="853" spans="2:27" ht="12.75" customHeight="1">
      <c r="B853" s="31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</row>
    <row r="854" spans="2:27" ht="12.75" customHeight="1">
      <c r="B854" s="31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</row>
    <row r="855" spans="2:27" ht="12.75" customHeight="1">
      <c r="B855" s="31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</row>
    <row r="856" spans="2:27" ht="12.75" customHeight="1">
      <c r="B856" s="31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</row>
    <row r="857" spans="2:27" ht="12.75" customHeight="1">
      <c r="B857" s="31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</row>
    <row r="858" spans="2:27" ht="12.75" customHeight="1">
      <c r="B858" s="31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</row>
    <row r="859" spans="2:27" ht="12.75" customHeight="1">
      <c r="B859" s="31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</row>
    <row r="860" spans="2:27" ht="12.75" customHeight="1">
      <c r="B860" s="31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</row>
    <row r="861" spans="2:27" ht="12.75" customHeight="1">
      <c r="B861" s="31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</row>
    <row r="862" spans="2:27" ht="12.75" customHeight="1">
      <c r="B862" s="31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</row>
    <row r="863" spans="2:27" ht="12.75" customHeight="1">
      <c r="B863" s="31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</row>
    <row r="864" spans="2:27" ht="12.75" customHeight="1">
      <c r="B864" s="31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</row>
    <row r="865" spans="2:27" ht="12.75" customHeight="1">
      <c r="B865" s="31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</row>
    <row r="866" spans="2:27" ht="12.75" customHeight="1">
      <c r="B866" s="31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</row>
    <row r="867" spans="2:27" ht="12.75" customHeight="1">
      <c r="B867" s="31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</row>
    <row r="868" spans="2:27" ht="12.75" customHeight="1">
      <c r="B868" s="31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</row>
    <row r="869" spans="2:27" ht="12.75" customHeight="1">
      <c r="B869" s="31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</row>
    <row r="870" spans="2:27" ht="12.75" customHeight="1">
      <c r="B870" s="31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</row>
    <row r="871" spans="2:27" ht="12.75" customHeight="1">
      <c r="B871" s="31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</row>
    <row r="872" spans="2:27" ht="12.75" customHeight="1">
      <c r="B872" s="31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</row>
    <row r="873" spans="2:27" ht="12.75" customHeight="1">
      <c r="B873" s="31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</row>
    <row r="874" spans="2:27" ht="12.75" customHeight="1">
      <c r="B874" s="31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</row>
    <row r="875" spans="2:27" ht="12.75" customHeight="1">
      <c r="B875" s="31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</row>
    <row r="876" spans="2:27" ht="12.75" customHeight="1">
      <c r="B876" s="31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</row>
    <row r="877" spans="2:27" ht="12.75" customHeight="1">
      <c r="B877" s="31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</row>
    <row r="878" spans="2:27" ht="12.75" customHeight="1">
      <c r="B878" s="31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</row>
    <row r="879" spans="2:27" ht="12.75" customHeight="1">
      <c r="B879" s="31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</row>
    <row r="880" spans="2:27" ht="12.75" customHeight="1">
      <c r="B880" s="31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</row>
    <row r="881" spans="2:27" ht="12.75" customHeight="1">
      <c r="B881" s="31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</row>
    <row r="882" spans="2:27" ht="12.75" customHeight="1">
      <c r="B882" s="31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</row>
    <row r="883" spans="2:27" ht="12.75" customHeight="1">
      <c r="B883" s="31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</row>
    <row r="884" spans="2:27" ht="12.75" customHeight="1">
      <c r="B884" s="31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</row>
    <row r="885" spans="2:27" ht="12.75" customHeight="1">
      <c r="B885" s="31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</row>
    <row r="886" spans="2:27" ht="12.75" customHeight="1">
      <c r="B886" s="31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</row>
    <row r="887" spans="2:27" ht="12.75" customHeight="1">
      <c r="B887" s="31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</row>
    <row r="888" spans="2:27" ht="12.75" customHeight="1">
      <c r="B888" s="31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</row>
    <row r="889" spans="2:27" ht="12.75" customHeight="1">
      <c r="B889" s="31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</row>
    <row r="890" spans="2:27" ht="12.75" customHeight="1">
      <c r="B890" s="31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</row>
    <row r="891" spans="2:27" ht="12.75" customHeight="1">
      <c r="B891" s="31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</row>
    <row r="892" spans="2:27" ht="12.75" customHeight="1">
      <c r="B892" s="31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</row>
    <row r="893" spans="2:27" ht="12.75" customHeight="1">
      <c r="B893" s="31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</row>
    <row r="894" spans="2:27" ht="12.75" customHeight="1">
      <c r="B894" s="31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</row>
    <row r="895" spans="2:27" ht="12.75" customHeight="1">
      <c r="B895" s="31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</row>
    <row r="896" spans="2:27" ht="12.75" customHeight="1">
      <c r="B896" s="31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</row>
    <row r="897" spans="2:27" ht="12.75" customHeight="1">
      <c r="B897" s="31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</row>
    <row r="898" spans="2:27" ht="12.75" customHeight="1">
      <c r="B898" s="31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</row>
    <row r="899" spans="2:27" ht="12.75" customHeight="1">
      <c r="B899" s="31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</row>
    <row r="900" spans="2:27" ht="12.75" customHeight="1">
      <c r="B900" s="31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</row>
    <row r="901" spans="2:27" ht="12.75" customHeight="1">
      <c r="B901" s="31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</row>
    <row r="902" spans="2:27" ht="12.75" customHeight="1">
      <c r="B902" s="31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</row>
    <row r="903" spans="2:27" ht="12.75" customHeight="1">
      <c r="B903" s="31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</row>
    <row r="904" spans="2:27" ht="12.75" customHeight="1">
      <c r="B904" s="31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</row>
    <row r="905" spans="2:27" ht="12.75" customHeight="1">
      <c r="B905" s="31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</row>
    <row r="906" spans="2:27" ht="12.75" customHeight="1">
      <c r="B906" s="31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</row>
    <row r="907" spans="2:27" ht="12.75" customHeight="1">
      <c r="B907" s="31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</row>
    <row r="908" spans="2:27" ht="12.75" customHeight="1">
      <c r="B908" s="31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</row>
    <row r="909" spans="2:27" ht="12.75" customHeight="1">
      <c r="B909" s="31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</row>
    <row r="910" spans="2:27" ht="12.75" customHeight="1">
      <c r="B910" s="31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</row>
    <row r="911" spans="2:27" ht="12.75" customHeight="1">
      <c r="B911" s="31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</row>
    <row r="912" spans="2:27" ht="12.75" customHeight="1">
      <c r="B912" s="31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</row>
    <row r="913" spans="2:27" ht="12.75" customHeight="1">
      <c r="B913" s="31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</row>
    <row r="914" spans="2:27" ht="12.75" customHeight="1">
      <c r="B914" s="31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</row>
    <row r="915" spans="2:27" ht="12.75" customHeight="1">
      <c r="B915" s="31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</row>
    <row r="916" spans="2:27" ht="12.75" customHeight="1">
      <c r="B916" s="31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</row>
    <row r="917" spans="2:27" ht="12.75" customHeight="1">
      <c r="B917" s="31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</row>
    <row r="918" spans="2:27" ht="12.75" customHeight="1">
      <c r="B918" s="31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</row>
    <row r="919" spans="2:27" ht="12.75" customHeight="1">
      <c r="B919" s="31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</row>
    <row r="920" spans="2:27" ht="12.75" customHeight="1">
      <c r="B920" s="31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</row>
    <row r="921" spans="2:27" ht="12.75" customHeight="1">
      <c r="B921" s="31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</row>
    <row r="922" spans="2:27" ht="12.75" customHeight="1">
      <c r="B922" s="31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</row>
    <row r="923" spans="2:27" ht="12.75" customHeight="1">
      <c r="B923" s="31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</row>
    <row r="924" spans="2:27" ht="12.75" customHeight="1">
      <c r="B924" s="31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</row>
    <row r="925" spans="2:27" ht="12.75" customHeight="1">
      <c r="B925" s="31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</row>
    <row r="926" spans="2:27" ht="12.75" customHeight="1">
      <c r="B926" s="31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</row>
    <row r="927" spans="2:27" ht="12.75" customHeight="1">
      <c r="B927" s="31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</row>
    <row r="928" spans="2:27" ht="12.75" customHeight="1">
      <c r="B928" s="31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</row>
    <row r="929" spans="2:27" ht="12.75" customHeight="1">
      <c r="B929" s="31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</row>
    <row r="930" spans="2:27" ht="12.75" customHeight="1">
      <c r="B930" s="31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</row>
    <row r="931" spans="2:27" ht="12.75" customHeight="1">
      <c r="B931" s="31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</row>
    <row r="932" spans="2:27" ht="12.75" customHeight="1">
      <c r="B932" s="31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</row>
    <row r="933" spans="2:27" ht="12.75" customHeight="1">
      <c r="B933" s="31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</row>
    <row r="934" spans="2:27" ht="12.75" customHeight="1">
      <c r="B934" s="31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</row>
    <row r="935" spans="2:27" ht="12.75" customHeight="1">
      <c r="B935" s="31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</row>
    <row r="936" spans="2:27" ht="12.75" customHeight="1">
      <c r="B936" s="31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</row>
    <row r="937" spans="2:27" ht="12.75" customHeight="1">
      <c r="B937" s="31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</row>
    <row r="938" spans="2:27" ht="12.75" customHeight="1">
      <c r="B938" s="31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</row>
    <row r="939" spans="2:27" ht="12.75" customHeight="1">
      <c r="B939" s="31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</row>
    <row r="940" spans="2:27" ht="12.75" customHeight="1">
      <c r="B940" s="31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</row>
    <row r="941" spans="2:27" ht="12.75" customHeight="1">
      <c r="B941" s="31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</row>
    <row r="942" spans="2:27" ht="12.75" customHeight="1">
      <c r="B942" s="31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</row>
    <row r="943" spans="2:27" ht="12.75" customHeight="1">
      <c r="B943" s="31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</row>
    <row r="944" spans="2:27" ht="12.75" customHeight="1">
      <c r="B944" s="31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</row>
    <row r="945" spans="2:27" ht="12.75" customHeight="1">
      <c r="B945" s="31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</row>
    <row r="946" spans="2:27" ht="12.75" customHeight="1">
      <c r="B946" s="31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</row>
    <row r="947" spans="2:27" ht="12.75" customHeight="1">
      <c r="B947" s="31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</row>
    <row r="948" spans="2:27" ht="12.75" customHeight="1">
      <c r="B948" s="31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</row>
    <row r="949" spans="2:27" ht="12.75" customHeight="1">
      <c r="B949" s="31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</row>
    <row r="950" spans="2:27" ht="12.75" customHeight="1">
      <c r="B950" s="31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</row>
    <row r="951" spans="2:27" ht="12.75" customHeight="1">
      <c r="B951" s="31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</row>
    <row r="952" spans="2:27" ht="12.75" customHeight="1">
      <c r="B952" s="31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</row>
    <row r="953" spans="2:27" ht="12.75" customHeight="1">
      <c r="B953" s="31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</row>
    <row r="954" spans="2:27" ht="12.75" customHeight="1">
      <c r="B954" s="31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</row>
    <row r="955" spans="2:27" ht="12.75" customHeight="1">
      <c r="B955" s="31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</row>
    <row r="956" spans="2:27" ht="12.75" customHeight="1">
      <c r="B956" s="31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</row>
    <row r="957" spans="2:27" ht="12.75" customHeight="1">
      <c r="B957" s="31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</row>
    <row r="958" spans="2:27" ht="12.75" customHeight="1">
      <c r="B958" s="31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</row>
    <row r="959" spans="2:27" ht="12.75" customHeight="1">
      <c r="B959" s="31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</row>
    <row r="960" spans="2:27" ht="12.75" customHeight="1">
      <c r="B960" s="31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</row>
    <row r="961" spans="2:27" ht="12.75" customHeight="1">
      <c r="B961" s="31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</row>
    <row r="962" spans="2:27" ht="12.75" customHeight="1">
      <c r="B962" s="31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</row>
    <row r="963" spans="2:27" ht="12.75" customHeight="1">
      <c r="B963" s="31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</row>
    <row r="964" spans="2:27" ht="12.75" customHeight="1">
      <c r="B964" s="31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</row>
    <row r="965" spans="2:27" ht="12.75" customHeight="1">
      <c r="B965" s="31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</row>
    <row r="966" spans="2:27" ht="12.75" customHeight="1">
      <c r="B966" s="31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</row>
    <row r="967" spans="2:27" ht="12.75" customHeight="1">
      <c r="B967" s="31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</row>
    <row r="968" spans="2:27" ht="12.75" customHeight="1">
      <c r="B968" s="31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</row>
    <row r="969" spans="2:27" ht="12.75" customHeight="1">
      <c r="B969" s="31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</row>
    <row r="970" spans="2:27" ht="12.75" customHeight="1">
      <c r="B970" s="31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</row>
    <row r="971" spans="2:27" ht="12.75" customHeight="1">
      <c r="B971" s="31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</row>
    <row r="972" spans="2:27" ht="12.75" customHeight="1">
      <c r="B972" s="31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</row>
    <row r="973" spans="2:27" ht="12.75" customHeight="1">
      <c r="B973" s="31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</row>
    <row r="974" spans="2:27" ht="12.75" customHeight="1">
      <c r="B974" s="31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</row>
    <row r="975" spans="2:27" ht="12.75" customHeight="1">
      <c r="B975" s="31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</row>
    <row r="976" spans="2:27" ht="12.75" customHeight="1">
      <c r="B976" s="31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</row>
    <row r="977" spans="2:27" ht="12.75" customHeight="1">
      <c r="B977" s="31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</row>
    <row r="978" spans="2:27" ht="12.75" customHeight="1">
      <c r="B978" s="31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</row>
    <row r="979" spans="2:27" ht="12.75" customHeight="1">
      <c r="B979" s="31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</row>
    <row r="980" spans="2:27" ht="12.75" customHeight="1">
      <c r="B980" s="31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</row>
    <row r="981" spans="2:27" ht="12.75" customHeight="1">
      <c r="B981" s="31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</row>
    <row r="982" spans="2:27" ht="12.75" customHeight="1">
      <c r="B982" s="31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</row>
    <row r="983" spans="2:27" ht="12.75" customHeight="1">
      <c r="B983" s="31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</row>
    <row r="984" spans="2:27" ht="12.75" customHeight="1">
      <c r="B984" s="31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</row>
    <row r="985" spans="2:27" ht="12.75" customHeight="1">
      <c r="B985" s="31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</row>
    <row r="986" spans="2:27" ht="12.75" customHeight="1">
      <c r="B986" s="31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</row>
    <row r="987" spans="2:27" ht="12.75" customHeight="1">
      <c r="B987" s="31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</row>
    <row r="988" spans="2:27" ht="12.75" customHeight="1">
      <c r="B988" s="31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</row>
    <row r="989" spans="2:27" ht="12.75" customHeight="1">
      <c r="B989" s="31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</row>
    <row r="990" spans="2:27" ht="12.75" customHeight="1">
      <c r="B990" s="31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</row>
    <row r="991" spans="2:27" ht="12.75" customHeight="1">
      <c r="B991" s="31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</row>
    <row r="992" spans="2:27" ht="12.75" customHeight="1">
      <c r="B992" s="31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</row>
    <row r="993" spans="2:27" ht="12.75" customHeight="1">
      <c r="B993" s="31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</row>
    <row r="994" spans="2:27" ht="12.75" customHeight="1">
      <c r="B994" s="31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</row>
    <row r="995" spans="2:27" ht="12.75" customHeight="1">
      <c r="B995" s="31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</row>
    <row r="996" spans="2:27" ht="12.75" customHeight="1">
      <c r="B996" s="31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</row>
    <row r="997" spans="2:27" ht="12.75" customHeight="1">
      <c r="B997" s="31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</row>
    <row r="998" spans="2:27" ht="12.75" customHeight="1">
      <c r="B998" s="31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</row>
    <row r="999" spans="2:27" ht="12.75" customHeight="1">
      <c r="B999" s="31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</row>
    <row r="1000" spans="2:27" ht="12.75" customHeight="1">
      <c r="B1000" s="31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</row>
  </sheetData>
  <pageMargins left="0.75" right="0.75" top="1" bottom="1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0"/>
  <sheetViews>
    <sheetView workbookViewId="0"/>
  </sheetViews>
  <sheetFormatPr defaultColWidth="12.5703125" defaultRowHeight="15" customHeight="1"/>
  <cols>
    <col min="1" max="1" width="11.42578125" customWidth="1"/>
    <col min="2" max="2" width="30.42578125" customWidth="1"/>
    <col min="3" max="5" width="18" customWidth="1"/>
    <col min="6" max="26" width="11.42578125" customWidth="1"/>
  </cols>
  <sheetData>
    <row r="1" spans="1:7" ht="12.75" customHeight="1"/>
    <row r="2" spans="1:7" ht="12.75" customHeight="1"/>
    <row r="3" spans="1:7" ht="12.75" customHeight="1"/>
    <row r="4" spans="1:7" ht="12.75" customHeight="1">
      <c r="A4" s="67"/>
      <c r="B4" s="67" t="s">
        <v>78</v>
      </c>
      <c r="C4" s="67" t="s">
        <v>79</v>
      </c>
      <c r="D4" s="67" t="s">
        <v>80</v>
      </c>
      <c r="E4" s="67" t="s">
        <v>81</v>
      </c>
    </row>
    <row r="5" spans="1:7" ht="18" customHeight="1">
      <c r="A5" s="67" t="s">
        <v>82</v>
      </c>
      <c r="B5" s="67" t="str">
        <f>IF(A!$R$9=1,A!$B$9,IF(A!$R$10=1,A!$B$10,IF(A!$R$11=1,A!$B$11,IF(A!$R$12=1,A!$B$12," "))))</f>
        <v xml:space="preserve"> </v>
      </c>
      <c r="C5" s="67" t="str">
        <f>IF(A!$R$9=2,A!$B$9,IF(A!$R$10=2,A!$B$10,IF(A!$R$11=2,A!$B$11,IF(A!$R$12=2,A!$B$12," "))))</f>
        <v xml:space="preserve"> </v>
      </c>
      <c r="D5" s="67" t="str">
        <f>IF(A!$R$9=3,A!$B$9,IF(A!$R$10=3,A!$B$10,IF(A!$R$11=3,A!$B$11,IF(A!$R$12=3,A!$B$12," "))))</f>
        <v xml:space="preserve"> </v>
      </c>
      <c r="E5" s="67" t="str">
        <f>IF(A!$R$9=4,A!$B$9,IF(A!$R$10=4,A!$B$10,IF(A!$R$11=4,A!$B$11,IF(A!$R$12=4,A!$B$12," "))))</f>
        <v xml:space="preserve"> </v>
      </c>
    </row>
    <row r="6" spans="1:7" ht="18" customHeight="1">
      <c r="A6" s="67" t="s">
        <v>83</v>
      </c>
      <c r="B6" s="67" t="str">
        <f>IF(B!$R$9=1,B!$B$9,IF(B!$R$10=1,B!$B$10,IF(B!$R$11=1,B!$B$11,IF(B!$R$12=1,B!$B$12," "))))</f>
        <v xml:space="preserve"> </v>
      </c>
      <c r="C6" s="67" t="str">
        <f>IF(B!$R$9=2,B!$B$9,IF(B!$R$10=2,B!$B$10,IF(B!$R$11=2,B!$B$11,IF(B!$R$12=2,B!$B$12," "))))</f>
        <v xml:space="preserve"> </v>
      </c>
      <c r="D6" s="67" t="str">
        <f>IF(B!$R$9=3,B!$B$9,IF(B!$R$10=3,B!$B$10,IF(B!$R$11=3,B!$B$11,IF(B!$R$12=3,B!$B$12," "))))</f>
        <v xml:space="preserve"> </v>
      </c>
      <c r="E6" s="67" t="str">
        <f>IF(B!$R$9=4,B!$B$9,IF(B!$R$10=4,B!$B$10,IF(B!$R$11=4,B!$B$11,IF(B!$R$12=4,B!$B$12," "))))</f>
        <v xml:space="preserve"> </v>
      </c>
    </row>
    <row r="7" spans="1:7" ht="18" customHeight="1">
      <c r="A7" s="67" t="s">
        <v>84</v>
      </c>
      <c r="B7" s="67" t="str">
        <f>IF('C'!$R$9=1,'C'!$B$9,IF('C'!$R$10=1,'C'!$B$10,IF('C'!$R$11=1,'C'!$B$11,IF('C'!$R$12=1,'C'!$B$12," "))))</f>
        <v xml:space="preserve"> </v>
      </c>
      <c r="C7" s="67" t="str">
        <f>IF('C'!$R$9=2,'C'!$B$9,IF('C'!$R$10=2,'C'!$B$10,IF('C'!$R$11=2,'C'!$B$11,IF('C'!$R$12=2,'C'!$B$12," "))))</f>
        <v xml:space="preserve"> </v>
      </c>
      <c r="D7" s="67" t="str">
        <f>IF('C'!$R$9=3,'C'!$B$9,IF('C'!$R$10=3,'C'!$B$10,IF('C'!$R$11=3,'C'!$B$11,IF('C'!$R$12=3,'C'!$B$12," "))))</f>
        <v xml:space="preserve"> </v>
      </c>
      <c r="E7" s="67" t="str">
        <f>IF('C'!$R$9=4,'C'!$B$9,IF('C'!$R$10=4,'C'!$B$10,IF('C'!$R$11=4,'C'!$B$11,IF('C'!$R$12=4,'C'!$B$12," "))))</f>
        <v xml:space="preserve"> </v>
      </c>
    </row>
    <row r="8" spans="1:7" ht="18" customHeight="1">
      <c r="A8" s="67" t="s">
        <v>85</v>
      </c>
      <c r="B8" s="67" t="str">
        <f>IF(D!$R$9=1,D!$B$9,IF(D!$R$10=1,D!$B$10,IF(D!$R$11=1,D!$B$11,IF(D!$R$12=1,D!$B$12," "))))</f>
        <v xml:space="preserve"> </v>
      </c>
      <c r="C8" s="67" t="str">
        <f>IF(D!$R$9=2,D!$B$9,IF(D!$R$10=2,D!$B$10,IF(D!$R$11=2,D!$B$11,IF(D!$R$12=2,D!$B$12," "))))</f>
        <v xml:space="preserve"> </v>
      </c>
      <c r="D8" s="67" t="str">
        <f>IF(D!$R$9=3,D!$B$9,IF(D!$R$10=3,D!$B$10,IF(D!$R$11=3,D!$B$11,IF(D!$R$12=3,D!$B$12," "))))</f>
        <v xml:space="preserve"> </v>
      </c>
      <c r="E8" s="67" t="str">
        <f>IF(D!$R$9=4,D!$B$9,IF(D!$R$10=4,D!$B$10,IF(D!$R$11=4,D!$B$11,IF(D!$R$12=4,D!$B$12," "))))</f>
        <v xml:space="preserve"> </v>
      </c>
    </row>
    <row r="9" spans="1:7" ht="12.75" customHeight="1"/>
    <row r="10" spans="1:7" ht="12.75" customHeight="1">
      <c r="G10" s="47" t="s">
        <v>86</v>
      </c>
    </row>
    <row r="11" spans="1:7" ht="12.75" customHeight="1">
      <c r="A11" s="47" t="s">
        <v>87</v>
      </c>
      <c r="B11" s="67" t="str">
        <f>IF(A!$R$9=3,A!$B$9,IF(A!$R$10=3,A!$B$10,IF(A!$R$11=3,A!$B$11,IF(A!$R$12=3,A!$B$12," "))))</f>
        <v xml:space="preserve"> </v>
      </c>
      <c r="C11" s="67" t="str">
        <f>IF(A!$R$9=3,A!$F$9,IF(A!$R$10=3,A!$F$10,IF(A!$R$11=3,A!$F$11,IF(A!$R$12=3,A!$F$12," "))))</f>
        <v xml:space="preserve"> </v>
      </c>
      <c r="D11" s="67" t="str">
        <f>IF(A!$R$9=3,A!$G$9,IF(A!$R$10=3,A!$G$10,IF(A!$R$11=3,A!$G$11,IF(A!$R$12=3,A!$G$12," "))))</f>
        <v xml:space="preserve"> </v>
      </c>
      <c r="E11" s="68" t="str">
        <f>IF(A!$R$9=3,A!$N$9,IF(A!$R$10=3,A!$N$10,IF(A!$R$11=3,A!$N$11,IF(A!$R$12=3,A!$N$12," "))))</f>
        <v xml:space="preserve"> </v>
      </c>
      <c r="F11" s="67" t="str">
        <f>IF(A!$R$9=3,A!$O$9,IF(A!$R$10=3,A!$O$10,IF(A!$R$11=3,A!$O$11,IF(A!$R$12=3,A!$O$12," "))))</f>
        <v xml:space="preserve"> </v>
      </c>
    </row>
    <row r="12" spans="1:7" ht="12.75" customHeight="1">
      <c r="A12" s="47" t="s">
        <v>88</v>
      </c>
      <c r="B12" s="67" t="str">
        <f>IF(B!$R$9=3,B!$B$9,IF(B!$R$10=3,B!$B$10,IF(B!$R$11=3,B!$B$11,IF(B!$R$12=3,B!$B$12," "))))</f>
        <v xml:space="preserve"> </v>
      </c>
      <c r="C12" s="67" t="str">
        <f>IF(B!$R$9=3,B!$F$9,IF(B!$R$10=3,B!$F$10,IF(B!$R$11=3,B!$F$11,IF(B!$R$12=3,B!$F$12," "))))</f>
        <v xml:space="preserve"> </v>
      </c>
      <c r="D12" s="67" t="str">
        <f>IF(B!$R$9=3,B!$G$9,IF(B!$R$10=3,B!$G$10,IF(B!$R$11=3,B!$G$11,IF(B!$R$12=3,B!$G$12," "))))</f>
        <v xml:space="preserve"> </v>
      </c>
      <c r="E12" s="68" t="str">
        <f>IF(B!$R$9=3,B!$N$9,IF(B!$R$10=3,B!$N$10,IF(B!$R$11=3,B!$N$11,IF(B!$R$12=3,B!$N$12," "))))</f>
        <v xml:space="preserve"> </v>
      </c>
      <c r="F12" s="67" t="str">
        <f>IF(B!$R$9=3,B!$O$9,IF(B!$R$10=3,B!$O$10,IF(B!$R$11=3,B!$O$11,IF(B!$R$12=3,B!$O$12," "))))</f>
        <v xml:space="preserve"> </v>
      </c>
    </row>
    <row r="13" spans="1:7" ht="12.75" customHeight="1">
      <c r="A13" s="47" t="s">
        <v>89</v>
      </c>
      <c r="B13" s="67" t="str">
        <f>IF('C'!$R$9=3,'C'!$B$9,IF('C'!$R$10=3,'C'!$B$10,IF('C'!$R$11=3,'C'!$B$11,IF('C'!$R$12=3,'C'!$B$12," "))))</f>
        <v xml:space="preserve"> </v>
      </c>
      <c r="C13" s="67" t="str">
        <f>IF('C'!$R$9=3,'C'!$F$9,IF('C'!$R$10=3,'C'!$F$10,IF('C'!$R$11=3,'C'!$F$11,IF('C'!$R$12=3,'C'!$F$12," "))))</f>
        <v xml:space="preserve"> </v>
      </c>
      <c r="D13" s="67" t="str">
        <f>IF('C'!$R$9=3,'C'!$G$9,IF('C'!$R$10=3,'C'!$G$10,IF('C'!$R$11=3,'C'!$G$11,IF('C'!$R$12=3,'C'!$G$12," "))))</f>
        <v xml:space="preserve"> </v>
      </c>
      <c r="E13" s="68" t="str">
        <f>IF('C'!$R$9=3,'C'!$N$9,IF('C'!$R$10=3,'C'!$N$10,IF('C'!$R$11=3,'C'!$N$11,IF('C'!$R$12=3,'C'!$N$12," "))))</f>
        <v xml:space="preserve"> </v>
      </c>
      <c r="F13" s="67" t="str">
        <f>IF('C'!$R$9=3,'C'!$O$9,IF('C'!$R$10=3,'C'!$O$10,IF('C'!$R$11=3,'C'!$O$11,IF('C'!$R$12=3,'C'!$O$12," "))))</f>
        <v xml:space="preserve"> </v>
      </c>
    </row>
    <row r="14" spans="1:7" ht="12.75" customHeight="1">
      <c r="A14" s="47" t="s">
        <v>90</v>
      </c>
      <c r="B14" s="67" t="str">
        <f>IF(D!$R$9=3,D!$B$9,IF(D!$R$10=3,D!$B$10,IF(D!$R$11=3,D!$B$11,IF(D!$R$12=3,D!$B$12," "))))</f>
        <v xml:space="preserve"> </v>
      </c>
      <c r="C14" s="67" t="str">
        <f>IF(D!$R$9=3,D!$F$9,IF(D!$R$10=3,D!$F$10,IF(D!$R$11=3,D!$F$11,IF(D!$R$12=3,D!$F$12," "))))</f>
        <v xml:space="preserve"> </v>
      </c>
      <c r="D14" s="67" t="str">
        <f>IF(D!$R$9=3,D!$G$9,IF(D!$R$10=3,D!$G$10,IF(D!$R$11=3,D!$G$11,IF(D!$R$12=3,D!$G$12," "))))</f>
        <v xml:space="preserve"> </v>
      </c>
      <c r="E14" s="68" t="str">
        <f>IF(D!$R$9=3,D!$N$9,IF(D!$R$10=3,D!$N$10,IF(D!$R$11=3,D!$N$11,IF(D!$R$12=3,D!$N$12," "))))</f>
        <v xml:space="preserve"> </v>
      </c>
      <c r="F14" s="67" t="str">
        <f>IF(D!$R$9=3,D!$O$9,IF(D!$R$10=3,D!$O$10,IF(D!$R$11=3,D!$O$11,IF(D!$R$12=3,D!$O$12," "))))</f>
        <v xml:space="preserve"> </v>
      </c>
    </row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5" right="0.56944444444444398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B714"/>
  </sheetPr>
  <dimension ref="A1:Z1000"/>
  <sheetViews>
    <sheetView workbookViewId="0"/>
  </sheetViews>
  <sheetFormatPr defaultColWidth="12.5703125" defaultRowHeight="15" customHeight="1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  <col min="13" max="26" width="8.5703125" customWidth="1"/>
  </cols>
  <sheetData>
    <row r="1" spans="1:26" ht="12.75" customHeight="1">
      <c r="A1" s="1"/>
      <c r="B1" s="1" t="s">
        <v>0</v>
      </c>
      <c r="C1" s="1"/>
      <c r="D1" s="1"/>
      <c r="E1" s="2" t="str">
        <f>Info!$D$13</f>
        <v>Court 1</v>
      </c>
      <c r="F1" s="3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">
        <v>1</v>
      </c>
      <c r="B3" s="5" t="s">
        <v>4</v>
      </c>
      <c r="C3" s="6">
        <f>Info!$B$13</f>
        <v>0</v>
      </c>
      <c r="D3" s="7" t="s">
        <v>5</v>
      </c>
      <c r="E3" s="94">
        <v>1</v>
      </c>
      <c r="F3" s="95"/>
      <c r="G3" s="96"/>
      <c r="H3" s="6" t="s">
        <v>6</v>
      </c>
      <c r="I3" s="94">
        <v>3</v>
      </c>
      <c r="J3" s="95"/>
      <c r="K3" s="96"/>
      <c r="L3" s="8">
        <v>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9">
        <v>0.6875</v>
      </c>
      <c r="B4" s="10" t="s">
        <v>7</v>
      </c>
      <c r="C4" s="11">
        <v>1</v>
      </c>
      <c r="D4" s="12"/>
      <c r="E4" s="97" t="str">
        <f>Info2!$B$5</f>
        <v xml:space="preserve"> </v>
      </c>
      <c r="F4" s="98"/>
      <c r="G4" s="99"/>
      <c r="H4" s="11" t="s">
        <v>6</v>
      </c>
      <c r="I4" s="97" t="e">
        <f>Info2!#REF!</f>
        <v>#REF!</v>
      </c>
      <c r="J4" s="98"/>
      <c r="K4" s="99"/>
      <c r="L4" s="13" t="e">
        <f>Info2!#REF!</f>
        <v>#REF!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5"/>
      <c r="B5" s="16"/>
      <c r="C5" s="2"/>
      <c r="D5" s="17" t="s">
        <v>8</v>
      </c>
      <c r="E5" s="17"/>
      <c r="F5" s="17"/>
      <c r="G5" s="17"/>
      <c r="H5" s="17" t="s">
        <v>8</v>
      </c>
      <c r="I5" s="17"/>
      <c r="J5" s="17"/>
      <c r="K5" s="17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"/>
      <c r="B6" s="16"/>
      <c r="C6" s="2"/>
      <c r="D6" s="1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">
        <v>2</v>
      </c>
      <c r="B7" s="5" t="s">
        <v>4</v>
      </c>
      <c r="C7" s="6">
        <f>Info!$B$13</f>
        <v>0</v>
      </c>
      <c r="D7" s="7" t="s">
        <v>5</v>
      </c>
      <c r="E7" s="94">
        <v>2</v>
      </c>
      <c r="F7" s="95"/>
      <c r="G7" s="96"/>
      <c r="H7" s="6" t="s">
        <v>6</v>
      </c>
      <c r="I7" s="94">
        <v>4</v>
      </c>
      <c r="J7" s="95"/>
      <c r="K7" s="96"/>
      <c r="L7" s="8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9">
        <v>0.72916666666666663</v>
      </c>
      <c r="B8" s="10" t="s">
        <v>7</v>
      </c>
      <c r="C8" s="11">
        <v>2</v>
      </c>
      <c r="D8" s="12"/>
      <c r="E8" s="97" t="e">
        <f>Info2!#REF!</f>
        <v>#REF!</v>
      </c>
      <c r="F8" s="98"/>
      <c r="G8" s="99"/>
      <c r="H8" s="11" t="s">
        <v>6</v>
      </c>
      <c r="I8" s="97" t="str">
        <f>Info2!$C$6</f>
        <v xml:space="preserve"> </v>
      </c>
      <c r="J8" s="98"/>
      <c r="K8" s="99"/>
      <c r="L8" s="13" t="str">
        <f>Info2!$B$5</f>
        <v xml:space="preserve"> 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5"/>
      <c r="B9" s="16"/>
      <c r="C9" s="2"/>
      <c r="D9" s="17" t="s">
        <v>8</v>
      </c>
      <c r="E9" s="17"/>
      <c r="F9" s="17"/>
      <c r="G9" s="17"/>
      <c r="H9" s="17" t="s">
        <v>8</v>
      </c>
      <c r="I9" s="17"/>
      <c r="J9" s="17"/>
      <c r="K9" s="17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"/>
      <c r="B10" s="16"/>
      <c r="C10" s="2"/>
      <c r="D10" s="1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">
        <v>3</v>
      </c>
      <c r="B11" s="5" t="s">
        <v>4</v>
      </c>
      <c r="C11" s="6">
        <f>Info!$B$13</f>
        <v>0</v>
      </c>
      <c r="D11" s="7" t="s">
        <v>5</v>
      </c>
      <c r="E11" s="94">
        <v>1</v>
      </c>
      <c r="F11" s="95"/>
      <c r="G11" s="96"/>
      <c r="H11" s="6" t="s">
        <v>6</v>
      </c>
      <c r="I11" s="94">
        <v>4</v>
      </c>
      <c r="J11" s="95"/>
      <c r="K11" s="96"/>
      <c r="L11" s="8">
        <v>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8" t="s">
        <v>9</v>
      </c>
      <c r="B12" s="10" t="s">
        <v>7</v>
      </c>
      <c r="C12" s="11">
        <v>3</v>
      </c>
      <c r="D12" s="12"/>
      <c r="E12" s="97" t="str">
        <f>Info2!$B$5</f>
        <v xml:space="preserve"> </v>
      </c>
      <c r="F12" s="98"/>
      <c r="G12" s="99"/>
      <c r="H12" s="11" t="s">
        <v>6</v>
      </c>
      <c r="I12" s="97" t="str">
        <f>Info2!$C$6</f>
        <v xml:space="preserve"> </v>
      </c>
      <c r="J12" s="98"/>
      <c r="K12" s="99"/>
      <c r="L12" s="13" t="e">
        <f>Info2!#REF!</f>
        <v>#REF!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9"/>
      <c r="B13" s="16"/>
      <c r="C13" s="2"/>
      <c r="D13" s="17" t="s">
        <v>8</v>
      </c>
      <c r="E13" s="17"/>
      <c r="F13" s="17"/>
      <c r="G13" s="17"/>
      <c r="H13" s="17" t="s">
        <v>8</v>
      </c>
      <c r="I13" s="17"/>
      <c r="J13" s="17"/>
      <c r="K13" s="17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"/>
      <c r="B14" s="16"/>
      <c r="C14" s="2"/>
      <c r="D14" s="1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">
        <v>4</v>
      </c>
      <c r="B15" s="5" t="s">
        <v>4</v>
      </c>
      <c r="C15" s="6">
        <f>Info!$B$14</f>
        <v>0</v>
      </c>
      <c r="D15" s="7" t="s">
        <v>5</v>
      </c>
      <c r="E15" s="94">
        <v>1</v>
      </c>
      <c r="F15" s="95"/>
      <c r="G15" s="96"/>
      <c r="H15" s="6" t="s">
        <v>6</v>
      </c>
      <c r="I15" s="94">
        <v>4</v>
      </c>
      <c r="J15" s="95"/>
      <c r="K15" s="96"/>
      <c r="L15" s="8">
        <v>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8" t="s">
        <v>9</v>
      </c>
      <c r="B16" s="10" t="s">
        <v>7</v>
      </c>
      <c r="C16" s="11">
        <v>3</v>
      </c>
      <c r="D16" s="12"/>
      <c r="E16" s="97" t="str">
        <f>Info2!$B$6</f>
        <v xml:space="preserve"> </v>
      </c>
      <c r="F16" s="98"/>
      <c r="G16" s="99"/>
      <c r="H16" s="11" t="s">
        <v>6</v>
      </c>
      <c r="I16" s="97" t="str">
        <f>Info2!$C$5</f>
        <v xml:space="preserve"> </v>
      </c>
      <c r="J16" s="98"/>
      <c r="K16" s="99"/>
      <c r="L16" s="13" t="e">
        <f>Info2!#REF!</f>
        <v>#REF!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69"/>
      <c r="B17" s="70"/>
      <c r="C17" s="71"/>
      <c r="D17" s="17" t="s">
        <v>8</v>
      </c>
      <c r="E17" s="17"/>
      <c r="F17" s="17"/>
      <c r="G17" s="17"/>
      <c r="H17" s="17" t="s">
        <v>8</v>
      </c>
      <c r="I17" s="17"/>
      <c r="J17" s="17"/>
      <c r="K17" s="17"/>
      <c r="L17" s="7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9"/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2" t="s">
        <v>91</v>
      </c>
      <c r="B19" s="16"/>
      <c r="C19" s="2"/>
      <c r="D19" s="1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">
        <v>5</v>
      </c>
      <c r="B20" s="5" t="s">
        <v>4</v>
      </c>
      <c r="C20" s="6">
        <f>Info!$B$14</f>
        <v>0</v>
      </c>
      <c r="D20" s="7" t="s">
        <v>5</v>
      </c>
      <c r="E20" s="94">
        <v>2</v>
      </c>
      <c r="F20" s="95"/>
      <c r="G20" s="96"/>
      <c r="H20" s="6" t="s">
        <v>6</v>
      </c>
      <c r="I20" s="94">
        <v>3</v>
      </c>
      <c r="J20" s="95"/>
      <c r="K20" s="96"/>
      <c r="L20" s="8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8">
        <v>0.33333333333333331</v>
      </c>
      <c r="B21" s="10" t="s">
        <v>7</v>
      </c>
      <c r="C21" s="11">
        <v>4</v>
      </c>
      <c r="D21" s="12"/>
      <c r="E21" s="97" t="e">
        <f>Info2!#REF!</f>
        <v>#REF!</v>
      </c>
      <c r="F21" s="98"/>
      <c r="G21" s="99"/>
      <c r="H21" s="11" t="s">
        <v>6</v>
      </c>
      <c r="I21" s="97" t="e">
        <f>Info2!#REF!</f>
        <v>#REF!</v>
      </c>
      <c r="J21" s="98"/>
      <c r="K21" s="99"/>
      <c r="L21" s="13" t="str">
        <f>Info2!$B$6</f>
        <v xml:space="preserve"> 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9"/>
      <c r="B22" s="16"/>
      <c r="C22" s="2"/>
      <c r="D22" s="17" t="s">
        <v>8</v>
      </c>
      <c r="E22" s="17"/>
      <c r="F22" s="17"/>
      <c r="G22" s="17"/>
      <c r="H22" s="17" t="s">
        <v>8</v>
      </c>
      <c r="I22" s="17"/>
      <c r="J22" s="17"/>
      <c r="K22" s="17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"/>
      <c r="B23" s="16"/>
      <c r="C23" s="2"/>
      <c r="D23" s="1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">
        <v>6</v>
      </c>
      <c r="B24" s="5" t="s">
        <v>4</v>
      </c>
      <c r="C24" s="6">
        <f>Info!$B$14</f>
        <v>0</v>
      </c>
      <c r="D24" s="7" t="s">
        <v>5</v>
      </c>
      <c r="E24" s="94">
        <v>3</v>
      </c>
      <c r="F24" s="95"/>
      <c r="G24" s="96"/>
      <c r="H24" s="6" t="s">
        <v>6</v>
      </c>
      <c r="I24" s="94">
        <v>4</v>
      </c>
      <c r="J24" s="95"/>
      <c r="K24" s="96"/>
      <c r="L24" s="8">
        <v>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8">
        <v>0.375</v>
      </c>
      <c r="B25" s="10" t="s">
        <v>7</v>
      </c>
      <c r="C25" s="11">
        <v>5</v>
      </c>
      <c r="D25" s="12"/>
      <c r="E25" s="97" t="e">
        <f>Info2!#REF!</f>
        <v>#REF!</v>
      </c>
      <c r="F25" s="98"/>
      <c r="G25" s="99"/>
      <c r="H25" s="11" t="s">
        <v>6</v>
      </c>
      <c r="I25" s="97" t="str">
        <f>Info2!$C$5</f>
        <v xml:space="preserve"> </v>
      </c>
      <c r="J25" s="98"/>
      <c r="K25" s="99"/>
      <c r="L25" s="13" t="e">
        <f>Info2!#REF!</f>
        <v>#REF!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9"/>
      <c r="B26" s="16"/>
      <c r="C26" s="2"/>
      <c r="D26" s="17" t="s">
        <v>8</v>
      </c>
      <c r="E26" s="17"/>
      <c r="F26" s="17"/>
      <c r="G26" s="17"/>
      <c r="H26" s="17" t="s">
        <v>8</v>
      </c>
      <c r="I26" s="17"/>
      <c r="J26" s="17"/>
      <c r="K26" s="17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0"/>
      <c r="B27" s="16"/>
      <c r="C27" s="2"/>
      <c r="D27" s="1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">
        <v>7</v>
      </c>
      <c r="B28" s="5" t="s">
        <v>4</v>
      </c>
      <c r="C28" s="6">
        <f>Info!$B$15</f>
        <v>0</v>
      </c>
      <c r="D28" s="7" t="s">
        <v>5</v>
      </c>
      <c r="E28" s="94">
        <v>3</v>
      </c>
      <c r="F28" s="95"/>
      <c r="G28" s="96"/>
      <c r="H28" s="6" t="s">
        <v>6</v>
      </c>
      <c r="I28" s="94">
        <v>4</v>
      </c>
      <c r="J28" s="95"/>
      <c r="K28" s="96"/>
      <c r="L28" s="8">
        <v>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8" t="s">
        <v>9</v>
      </c>
      <c r="B29" s="10" t="s">
        <v>7</v>
      </c>
      <c r="C29" s="11">
        <v>5</v>
      </c>
      <c r="D29" s="12"/>
      <c r="E29" s="97" t="e">
        <f>Info2!#REF!</f>
        <v>#REF!</v>
      </c>
      <c r="F29" s="98"/>
      <c r="G29" s="99"/>
      <c r="H29" s="11" t="s">
        <v>6</v>
      </c>
      <c r="I29" s="97" t="str">
        <f>Info2!$C$8</f>
        <v xml:space="preserve"> </v>
      </c>
      <c r="J29" s="98"/>
      <c r="K29" s="99"/>
      <c r="L29" s="13" t="e">
        <f>Info2!#REF!</f>
        <v>#REF!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9"/>
      <c r="B30" s="16"/>
      <c r="C30" s="2"/>
      <c r="D30" s="17" t="s">
        <v>8</v>
      </c>
      <c r="E30" s="17"/>
      <c r="F30" s="17"/>
      <c r="G30" s="17"/>
      <c r="H30" s="17" t="s">
        <v>8</v>
      </c>
      <c r="I30" s="17"/>
      <c r="J30" s="17"/>
      <c r="K30" s="17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"/>
      <c r="B31" s="16"/>
      <c r="C31" s="2"/>
      <c r="D31" s="1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">
        <v>8</v>
      </c>
      <c r="B32" s="5" t="s">
        <v>4</v>
      </c>
      <c r="C32" s="6">
        <f>Info!$B$15</f>
        <v>0</v>
      </c>
      <c r="D32" s="7" t="s">
        <v>5</v>
      </c>
      <c r="E32" s="94">
        <v>1</v>
      </c>
      <c r="F32" s="95"/>
      <c r="G32" s="96"/>
      <c r="H32" s="6" t="s">
        <v>6</v>
      </c>
      <c r="I32" s="94">
        <v>2</v>
      </c>
      <c r="J32" s="95"/>
      <c r="K32" s="96"/>
      <c r="L32" s="8">
        <v>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8" t="s">
        <v>9</v>
      </c>
      <c r="B33" s="10" t="s">
        <v>7</v>
      </c>
      <c r="C33" s="11">
        <v>6</v>
      </c>
      <c r="D33" s="12"/>
      <c r="E33" s="97" t="str">
        <f>Info2!$B$7</f>
        <v xml:space="preserve"> </v>
      </c>
      <c r="F33" s="98"/>
      <c r="G33" s="99"/>
      <c r="H33" s="11" t="s">
        <v>6</v>
      </c>
      <c r="I33" s="97" t="e">
        <f>Info2!#REF!</f>
        <v>#REF!</v>
      </c>
      <c r="J33" s="98"/>
      <c r="K33" s="99"/>
      <c r="L33" s="13" t="str">
        <f>Info2!$C$8</f>
        <v xml:space="preserve"> 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/>
      <c r="B34" s="1"/>
      <c r="C34" s="1"/>
      <c r="D34" s="17" t="s">
        <v>8</v>
      </c>
      <c r="E34" s="17"/>
      <c r="F34" s="17"/>
      <c r="G34" s="17"/>
      <c r="H34" s="17" t="s">
        <v>8</v>
      </c>
      <c r="I34" s="17"/>
      <c r="J34" s="17"/>
      <c r="K34" s="17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1" t="s">
        <v>0</v>
      </c>
      <c r="C35" s="1"/>
      <c r="D35" s="1"/>
      <c r="E35" s="2" t="str">
        <f>Info!$D$14</f>
        <v>Court 2</v>
      </c>
      <c r="F35" s="3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 t="s">
        <v>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">
        <v>1</v>
      </c>
      <c r="B37" s="5" t="s">
        <v>4</v>
      </c>
      <c r="C37" s="6">
        <f>Info!$B$14</f>
        <v>0</v>
      </c>
      <c r="D37" s="7" t="s">
        <v>5</v>
      </c>
      <c r="E37" s="94">
        <v>1</v>
      </c>
      <c r="F37" s="95"/>
      <c r="G37" s="96"/>
      <c r="H37" s="6" t="s">
        <v>6</v>
      </c>
      <c r="I37" s="94">
        <v>3</v>
      </c>
      <c r="J37" s="95"/>
      <c r="K37" s="96"/>
      <c r="L37" s="8">
        <v>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9">
        <v>0.6875</v>
      </c>
      <c r="B38" s="10" t="s">
        <v>7</v>
      </c>
      <c r="C38" s="11">
        <v>1</v>
      </c>
      <c r="D38" s="12"/>
      <c r="E38" s="97" t="str">
        <f>Info2!$B$6</f>
        <v xml:space="preserve"> </v>
      </c>
      <c r="F38" s="98"/>
      <c r="G38" s="99"/>
      <c r="H38" s="11" t="s">
        <v>6</v>
      </c>
      <c r="I38" s="97" t="e">
        <f>Info2!#REF!</f>
        <v>#REF!</v>
      </c>
      <c r="J38" s="98"/>
      <c r="K38" s="99"/>
      <c r="L38" s="13" t="e">
        <f>Info2!#REF!</f>
        <v>#REF!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5"/>
      <c r="B39" s="16"/>
      <c r="C39" s="2"/>
      <c r="D39" s="17" t="s">
        <v>8</v>
      </c>
      <c r="E39" s="17"/>
      <c r="F39" s="17"/>
      <c r="G39" s="17"/>
      <c r="H39" s="17" t="s">
        <v>8</v>
      </c>
      <c r="I39" s="17"/>
      <c r="J39" s="17"/>
      <c r="K39" s="17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16"/>
      <c r="C40" s="2"/>
      <c r="D40" s="1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">
        <v>2</v>
      </c>
      <c r="B41" s="5" t="s">
        <v>4</v>
      </c>
      <c r="C41" s="6">
        <f>Info!$B$14</f>
        <v>0</v>
      </c>
      <c r="D41" s="7" t="s">
        <v>5</v>
      </c>
      <c r="E41" s="94">
        <v>2</v>
      </c>
      <c r="F41" s="95"/>
      <c r="G41" s="96"/>
      <c r="H41" s="6" t="s">
        <v>6</v>
      </c>
      <c r="I41" s="94">
        <v>4</v>
      </c>
      <c r="J41" s="95"/>
      <c r="K41" s="96"/>
      <c r="L41" s="8">
        <v>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9">
        <v>0.72916666666666663</v>
      </c>
      <c r="B42" s="10" t="s">
        <v>7</v>
      </c>
      <c r="C42" s="11">
        <v>2</v>
      </c>
      <c r="D42" s="12"/>
      <c r="E42" s="97" t="e">
        <f>Info2!#REF!</f>
        <v>#REF!</v>
      </c>
      <c r="F42" s="98"/>
      <c r="G42" s="99"/>
      <c r="H42" s="11" t="s">
        <v>6</v>
      </c>
      <c r="I42" s="97" t="str">
        <f>Info2!$C$5</f>
        <v xml:space="preserve"> </v>
      </c>
      <c r="J42" s="98"/>
      <c r="K42" s="99"/>
      <c r="L42" s="13" t="str">
        <f>Info2!$B$6</f>
        <v xml:space="preserve"> 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5"/>
      <c r="B43" s="16"/>
      <c r="C43" s="2"/>
      <c r="D43" s="17" t="s">
        <v>8</v>
      </c>
      <c r="E43" s="17"/>
      <c r="F43" s="17"/>
      <c r="G43" s="17"/>
      <c r="H43" s="17" t="s">
        <v>8</v>
      </c>
      <c r="I43" s="17"/>
      <c r="J43" s="17"/>
      <c r="K43" s="17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/>
      <c r="B44" s="16"/>
      <c r="C44" s="2"/>
      <c r="D44" s="1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">
        <v>3</v>
      </c>
      <c r="B45" s="5" t="s">
        <v>4</v>
      </c>
      <c r="C45" s="6">
        <f>Info!$B$15</f>
        <v>0</v>
      </c>
      <c r="D45" s="7" t="s">
        <v>5</v>
      </c>
      <c r="E45" s="94">
        <v>2</v>
      </c>
      <c r="F45" s="95"/>
      <c r="G45" s="96"/>
      <c r="H45" s="6" t="s">
        <v>6</v>
      </c>
      <c r="I45" s="94">
        <v>4</v>
      </c>
      <c r="J45" s="95"/>
      <c r="K45" s="96"/>
      <c r="L45" s="8">
        <v>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8" t="s">
        <v>9</v>
      </c>
      <c r="B46" s="10" t="s">
        <v>7</v>
      </c>
      <c r="C46" s="11">
        <v>2</v>
      </c>
      <c r="D46" s="12"/>
      <c r="E46" s="97" t="e">
        <f>Info2!#REF!</f>
        <v>#REF!</v>
      </c>
      <c r="F46" s="98"/>
      <c r="G46" s="99"/>
      <c r="H46" s="11" t="s">
        <v>6</v>
      </c>
      <c r="I46" s="97" t="str">
        <f>Info2!$C$8</f>
        <v xml:space="preserve"> </v>
      </c>
      <c r="J46" s="98"/>
      <c r="K46" s="99"/>
      <c r="L46" s="13" t="str">
        <f>Info2!$B$7</f>
        <v xml:space="preserve"> 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9"/>
      <c r="B47" s="16"/>
      <c r="C47" s="2"/>
      <c r="D47" s="17" t="s">
        <v>8</v>
      </c>
      <c r="E47" s="17"/>
      <c r="F47" s="17"/>
      <c r="G47" s="17"/>
      <c r="H47" s="17" t="s">
        <v>8</v>
      </c>
      <c r="I47" s="17"/>
      <c r="J47" s="17"/>
      <c r="K47" s="17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16"/>
      <c r="C48" s="2"/>
      <c r="D48" s="1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">
        <v>4</v>
      </c>
      <c r="B49" s="5" t="s">
        <v>4</v>
      </c>
      <c r="C49" s="6">
        <f>Info!$B$15</f>
        <v>0</v>
      </c>
      <c r="D49" s="7" t="s">
        <v>5</v>
      </c>
      <c r="E49" s="94">
        <v>1</v>
      </c>
      <c r="F49" s="95"/>
      <c r="G49" s="96"/>
      <c r="H49" s="6" t="s">
        <v>6</v>
      </c>
      <c r="I49" s="94">
        <v>4</v>
      </c>
      <c r="J49" s="95"/>
      <c r="K49" s="96"/>
      <c r="L49" s="8">
        <v>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8" t="s">
        <v>9</v>
      </c>
      <c r="B50" s="10" t="s">
        <v>7</v>
      </c>
      <c r="C50" s="11">
        <v>3</v>
      </c>
      <c r="D50" s="12"/>
      <c r="E50" s="97" t="str">
        <f>Info2!$B$7</f>
        <v xml:space="preserve"> </v>
      </c>
      <c r="F50" s="98"/>
      <c r="G50" s="99"/>
      <c r="H50" s="11" t="s">
        <v>6</v>
      </c>
      <c r="I50" s="97" t="str">
        <f>Info2!$C$8</f>
        <v xml:space="preserve"> </v>
      </c>
      <c r="J50" s="98"/>
      <c r="K50" s="99"/>
      <c r="L50" s="13" t="e">
        <f>Info2!#REF!</f>
        <v>#REF!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9"/>
      <c r="B51" s="70"/>
      <c r="C51" s="71"/>
      <c r="D51" s="17" t="s">
        <v>8</v>
      </c>
      <c r="E51" s="17"/>
      <c r="F51" s="17"/>
      <c r="G51" s="17"/>
      <c r="H51" s="17" t="s">
        <v>8</v>
      </c>
      <c r="I51" s="17"/>
      <c r="J51" s="17"/>
      <c r="K51" s="17"/>
      <c r="L51" s="7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9"/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2" t="s">
        <v>91</v>
      </c>
      <c r="B53" s="16"/>
      <c r="C53" s="2"/>
      <c r="D53" s="1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>
        <v>5</v>
      </c>
      <c r="B54" s="5" t="s">
        <v>4</v>
      </c>
      <c r="C54" s="6">
        <f>Info!$B$15</f>
        <v>0</v>
      </c>
      <c r="D54" s="7" t="s">
        <v>5</v>
      </c>
      <c r="E54" s="94">
        <v>2</v>
      </c>
      <c r="F54" s="95"/>
      <c r="G54" s="96"/>
      <c r="H54" s="6" t="s">
        <v>6</v>
      </c>
      <c r="I54" s="94">
        <v>3</v>
      </c>
      <c r="J54" s="95"/>
      <c r="K54" s="96"/>
      <c r="L54" s="8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8">
        <v>0.33333333333333331</v>
      </c>
      <c r="B55" s="10" t="s">
        <v>7</v>
      </c>
      <c r="C55" s="11">
        <v>4</v>
      </c>
      <c r="D55" s="12"/>
      <c r="E55" s="97" t="e">
        <f>Info2!#REF!</f>
        <v>#REF!</v>
      </c>
      <c r="F55" s="98"/>
      <c r="G55" s="99"/>
      <c r="H55" s="11" t="s">
        <v>6</v>
      </c>
      <c r="I55" s="97" t="e">
        <f>Info2!#REF!</f>
        <v>#REF!</v>
      </c>
      <c r="J55" s="98"/>
      <c r="K55" s="99"/>
      <c r="L55" s="13" t="str">
        <f>Info2!$B$7</f>
        <v xml:space="preserve"> 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9"/>
      <c r="B56" s="16"/>
      <c r="C56" s="2"/>
      <c r="D56" s="17" t="s">
        <v>8</v>
      </c>
      <c r="E56" s="17"/>
      <c r="F56" s="17"/>
      <c r="G56" s="17"/>
      <c r="H56" s="17" t="s">
        <v>8</v>
      </c>
      <c r="I56" s="17"/>
      <c r="J56" s="17"/>
      <c r="K56" s="17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16"/>
      <c r="C57" s="2"/>
      <c r="D57" s="1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4">
        <v>6</v>
      </c>
      <c r="B58" s="5" t="s">
        <v>4</v>
      </c>
      <c r="C58" s="6">
        <f>Info!$B$16</f>
        <v>0</v>
      </c>
      <c r="D58" s="7" t="s">
        <v>5</v>
      </c>
      <c r="E58" s="94">
        <v>2</v>
      </c>
      <c r="F58" s="95"/>
      <c r="G58" s="96"/>
      <c r="H58" s="6" t="s">
        <v>6</v>
      </c>
      <c r="I58" s="94">
        <v>3</v>
      </c>
      <c r="J58" s="95"/>
      <c r="K58" s="96"/>
      <c r="L58" s="8">
        <v>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8">
        <v>0.375</v>
      </c>
      <c r="B59" s="10" t="s">
        <v>7</v>
      </c>
      <c r="C59" s="11">
        <v>4</v>
      </c>
      <c r="D59" s="12"/>
      <c r="E59" s="97" t="e">
        <f>Info2!#REF!</f>
        <v>#REF!</v>
      </c>
      <c r="F59" s="98"/>
      <c r="G59" s="99"/>
      <c r="H59" s="11" t="s">
        <v>6</v>
      </c>
      <c r="I59" s="97" t="e">
        <f>Info2!#REF!</f>
        <v>#REF!</v>
      </c>
      <c r="J59" s="98"/>
      <c r="K59" s="99"/>
      <c r="L59" s="13" t="str">
        <f>Info2!$B$8</f>
        <v xml:space="preserve"> 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9"/>
      <c r="B60" s="16"/>
      <c r="C60" s="2"/>
      <c r="D60" s="17" t="s">
        <v>8</v>
      </c>
      <c r="E60" s="17"/>
      <c r="F60" s="17"/>
      <c r="G60" s="17"/>
      <c r="H60" s="17" t="s">
        <v>8</v>
      </c>
      <c r="I60" s="17"/>
      <c r="J60" s="17"/>
      <c r="K60" s="17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20"/>
      <c r="B61" s="16"/>
      <c r="C61" s="2"/>
      <c r="D61" s="1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4">
        <v>7</v>
      </c>
      <c r="B62" s="5" t="s">
        <v>4</v>
      </c>
      <c r="C62" s="6">
        <f>Info!$B$16</f>
        <v>0</v>
      </c>
      <c r="D62" s="7" t="s">
        <v>5</v>
      </c>
      <c r="E62" s="94">
        <v>3</v>
      </c>
      <c r="F62" s="95"/>
      <c r="G62" s="96"/>
      <c r="H62" s="6" t="s">
        <v>6</v>
      </c>
      <c r="I62" s="94">
        <v>4</v>
      </c>
      <c r="J62" s="95"/>
      <c r="K62" s="96"/>
      <c r="L62" s="8">
        <v>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8" t="s">
        <v>9</v>
      </c>
      <c r="B63" s="10" t="s">
        <v>7</v>
      </c>
      <c r="C63" s="11">
        <v>5</v>
      </c>
      <c r="D63" s="12"/>
      <c r="E63" s="97" t="e">
        <f>Info2!#REF!</f>
        <v>#REF!</v>
      </c>
      <c r="F63" s="98"/>
      <c r="G63" s="99"/>
      <c r="H63" s="11" t="s">
        <v>6</v>
      </c>
      <c r="I63" s="97" t="str">
        <f>Info2!$C$7</f>
        <v xml:space="preserve"> </v>
      </c>
      <c r="J63" s="98"/>
      <c r="K63" s="99"/>
      <c r="L63" s="13" t="e">
        <f>Info2!#REF!</f>
        <v>#REF!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9"/>
      <c r="B64" s="16"/>
      <c r="C64" s="2"/>
      <c r="D64" s="17" t="s">
        <v>8</v>
      </c>
      <c r="E64" s="17"/>
      <c r="F64" s="17"/>
      <c r="G64" s="17"/>
      <c r="H64" s="17" t="s">
        <v>8</v>
      </c>
      <c r="I64" s="17"/>
      <c r="J64" s="17"/>
      <c r="K64" s="17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16"/>
      <c r="C65" s="2"/>
      <c r="D65" s="1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4">
        <v>8</v>
      </c>
      <c r="B66" s="5" t="s">
        <v>4</v>
      </c>
      <c r="C66" s="6">
        <f>Info!$B$16</f>
        <v>0</v>
      </c>
      <c r="D66" s="7" t="s">
        <v>5</v>
      </c>
      <c r="E66" s="94">
        <v>1</v>
      </c>
      <c r="F66" s="95"/>
      <c r="G66" s="96"/>
      <c r="H66" s="6" t="s">
        <v>6</v>
      </c>
      <c r="I66" s="94">
        <v>2</v>
      </c>
      <c r="J66" s="95"/>
      <c r="K66" s="96"/>
      <c r="L66" s="8">
        <v>4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8" t="s">
        <v>9</v>
      </c>
      <c r="B67" s="10" t="s">
        <v>7</v>
      </c>
      <c r="C67" s="11">
        <v>6</v>
      </c>
      <c r="D67" s="12"/>
      <c r="E67" s="97" t="str">
        <f>Info2!$B$8</f>
        <v xml:space="preserve"> </v>
      </c>
      <c r="F67" s="98"/>
      <c r="G67" s="99"/>
      <c r="H67" s="11" t="s">
        <v>6</v>
      </c>
      <c r="I67" s="97" t="e">
        <f>Info2!#REF!</f>
        <v>#REF!</v>
      </c>
      <c r="J67" s="98"/>
      <c r="K67" s="99"/>
      <c r="L67" s="13" t="str">
        <f>Info2!$C$7</f>
        <v xml:space="preserve"> 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1"/>
      <c r="C68" s="1"/>
      <c r="D68" s="17" t="s">
        <v>8</v>
      </c>
      <c r="E68" s="17"/>
      <c r="F68" s="17"/>
      <c r="G68" s="17"/>
      <c r="H68" s="17" t="s">
        <v>8</v>
      </c>
      <c r="I68" s="17"/>
      <c r="J68" s="17"/>
      <c r="K68" s="17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1" t="s">
        <v>0</v>
      </c>
      <c r="C69" s="1"/>
      <c r="D69" s="1"/>
      <c r="E69" s="2" t="str">
        <f>Info!$D$15</f>
        <v>Court 3</v>
      </c>
      <c r="F69" s="3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 t="s">
        <v>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 t="s">
        <v>3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4">
        <v>1</v>
      </c>
      <c r="B71" s="5" t="s">
        <v>4</v>
      </c>
      <c r="C71" s="6">
        <f>Info!$B$15</f>
        <v>0</v>
      </c>
      <c r="D71" s="7" t="s">
        <v>5</v>
      </c>
      <c r="E71" s="94">
        <v>1</v>
      </c>
      <c r="F71" s="95"/>
      <c r="G71" s="96"/>
      <c r="H71" s="6" t="s">
        <v>6</v>
      </c>
      <c r="I71" s="94">
        <v>3</v>
      </c>
      <c r="J71" s="95"/>
      <c r="K71" s="96"/>
      <c r="L71" s="8">
        <v>2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9">
        <v>0.6875</v>
      </c>
      <c r="B72" s="10" t="s">
        <v>7</v>
      </c>
      <c r="C72" s="11">
        <v>1</v>
      </c>
      <c r="D72" s="12"/>
      <c r="E72" s="97" t="str">
        <f>Info2!$B$7</f>
        <v xml:space="preserve"> </v>
      </c>
      <c r="F72" s="98"/>
      <c r="G72" s="99"/>
      <c r="H72" s="11" t="s">
        <v>6</v>
      </c>
      <c r="I72" s="97" t="e">
        <f>Info2!#REF!</f>
        <v>#REF!</v>
      </c>
      <c r="J72" s="98"/>
      <c r="K72" s="99"/>
      <c r="L72" s="13" t="e">
        <f>Info2!#REF!</f>
        <v>#REF!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5"/>
      <c r="B73" s="16"/>
      <c r="C73" s="2"/>
      <c r="D73" s="17" t="s">
        <v>8</v>
      </c>
      <c r="E73" s="17"/>
      <c r="F73" s="17"/>
      <c r="G73" s="17"/>
      <c r="H73" s="17" t="s">
        <v>8</v>
      </c>
      <c r="I73" s="17"/>
      <c r="J73" s="17"/>
      <c r="K73" s="17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16"/>
      <c r="C74" s="2"/>
      <c r="D74" s="1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4">
        <v>2</v>
      </c>
      <c r="B75" s="5" t="s">
        <v>4</v>
      </c>
      <c r="C75" s="6">
        <f>Info!$B$16</f>
        <v>0</v>
      </c>
      <c r="D75" s="7" t="s">
        <v>5</v>
      </c>
      <c r="E75" s="94">
        <v>1</v>
      </c>
      <c r="F75" s="95"/>
      <c r="G75" s="96"/>
      <c r="H75" s="6" t="s">
        <v>6</v>
      </c>
      <c r="I75" s="94">
        <v>3</v>
      </c>
      <c r="J75" s="95"/>
      <c r="K75" s="96"/>
      <c r="L75" s="8">
        <v>2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9">
        <v>0.72916666666666663</v>
      </c>
      <c r="B76" s="10" t="s">
        <v>7</v>
      </c>
      <c r="C76" s="11">
        <v>1</v>
      </c>
      <c r="D76" s="12"/>
      <c r="E76" s="97" t="str">
        <f>Info2!$B$8</f>
        <v xml:space="preserve"> </v>
      </c>
      <c r="F76" s="98"/>
      <c r="G76" s="99"/>
      <c r="H76" s="11" t="s">
        <v>6</v>
      </c>
      <c r="I76" s="97" t="e">
        <f>Info2!#REF!</f>
        <v>#REF!</v>
      </c>
      <c r="J76" s="98"/>
      <c r="K76" s="99"/>
      <c r="L76" s="13" t="e">
        <f>Info2!#REF!</f>
        <v>#REF!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5"/>
      <c r="B77" s="16"/>
      <c r="C77" s="2"/>
      <c r="D77" s="17" t="s">
        <v>8</v>
      </c>
      <c r="E77" s="17"/>
      <c r="F77" s="17"/>
      <c r="G77" s="17"/>
      <c r="H77" s="17" t="s">
        <v>8</v>
      </c>
      <c r="I77" s="17"/>
      <c r="J77" s="17"/>
      <c r="K77" s="17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16"/>
      <c r="C78" s="2"/>
      <c r="D78" s="1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4">
        <v>3</v>
      </c>
      <c r="B79" s="5" t="s">
        <v>4</v>
      </c>
      <c r="C79" s="6">
        <f>Info!$B$16</f>
        <v>0</v>
      </c>
      <c r="D79" s="7" t="s">
        <v>5</v>
      </c>
      <c r="E79" s="94">
        <v>2</v>
      </c>
      <c r="F79" s="95"/>
      <c r="G79" s="96"/>
      <c r="H79" s="6" t="s">
        <v>6</v>
      </c>
      <c r="I79" s="94">
        <v>4</v>
      </c>
      <c r="J79" s="95"/>
      <c r="K79" s="96"/>
      <c r="L79" s="8">
        <v>1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8" t="s">
        <v>9</v>
      </c>
      <c r="B80" s="10" t="s">
        <v>7</v>
      </c>
      <c r="C80" s="11">
        <v>2</v>
      </c>
      <c r="D80" s="12"/>
      <c r="E80" s="97" t="e">
        <f>Info2!#REF!</f>
        <v>#REF!</v>
      </c>
      <c r="F80" s="98"/>
      <c r="G80" s="99"/>
      <c r="H80" s="11" t="s">
        <v>6</v>
      </c>
      <c r="I80" s="97" t="str">
        <f>Info2!$C$7</f>
        <v xml:space="preserve"> </v>
      </c>
      <c r="J80" s="98"/>
      <c r="K80" s="99"/>
      <c r="L80" s="13" t="str">
        <f>Info2!$B$8</f>
        <v xml:space="preserve"> 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9"/>
      <c r="B81" s="16"/>
      <c r="C81" s="2"/>
      <c r="D81" s="17" t="s">
        <v>8</v>
      </c>
      <c r="E81" s="17"/>
      <c r="F81" s="17"/>
      <c r="G81" s="17"/>
      <c r="H81" s="17" t="s">
        <v>8</v>
      </c>
      <c r="I81" s="17"/>
      <c r="J81" s="17"/>
      <c r="K81" s="17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16"/>
      <c r="C82" s="2"/>
      <c r="D82" s="1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4">
        <v>4</v>
      </c>
      <c r="B83" s="5" t="s">
        <v>4</v>
      </c>
      <c r="C83" s="6">
        <f>Info!$B$16</f>
        <v>0</v>
      </c>
      <c r="D83" s="7" t="s">
        <v>5</v>
      </c>
      <c r="E83" s="94">
        <v>1</v>
      </c>
      <c r="F83" s="95"/>
      <c r="G83" s="96"/>
      <c r="H83" s="6" t="s">
        <v>6</v>
      </c>
      <c r="I83" s="94">
        <v>4</v>
      </c>
      <c r="J83" s="95"/>
      <c r="K83" s="96"/>
      <c r="L83" s="8">
        <v>3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8" t="s">
        <v>9</v>
      </c>
      <c r="B84" s="10" t="s">
        <v>7</v>
      </c>
      <c r="C84" s="11">
        <v>3</v>
      </c>
      <c r="D84" s="12"/>
      <c r="E84" s="97" t="str">
        <f>Info2!$B$8</f>
        <v xml:space="preserve"> </v>
      </c>
      <c r="F84" s="98"/>
      <c r="G84" s="99"/>
      <c r="H84" s="11" t="s">
        <v>6</v>
      </c>
      <c r="I84" s="97" t="str">
        <f>Info2!$C$7</f>
        <v xml:space="preserve"> </v>
      </c>
      <c r="J84" s="98"/>
      <c r="K84" s="99"/>
      <c r="L84" s="13" t="e">
        <f>Info2!#REF!</f>
        <v>#REF!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9"/>
      <c r="B85" s="70"/>
      <c r="C85" s="71"/>
      <c r="D85" s="17" t="s">
        <v>8</v>
      </c>
      <c r="E85" s="17"/>
      <c r="F85" s="17"/>
      <c r="G85" s="17"/>
      <c r="H85" s="17" t="s">
        <v>8</v>
      </c>
      <c r="I85" s="17"/>
      <c r="J85" s="17"/>
      <c r="K85" s="17"/>
      <c r="L85" s="7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9"/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2" t="s">
        <v>91</v>
      </c>
      <c r="B87" s="16"/>
      <c r="C87" s="2"/>
      <c r="D87" s="1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4">
        <v>5</v>
      </c>
      <c r="B88" s="5" t="s">
        <v>4</v>
      </c>
      <c r="C88" s="6">
        <f>Info!$B$13</f>
        <v>0</v>
      </c>
      <c r="D88" s="7" t="s">
        <v>5</v>
      </c>
      <c r="E88" s="94">
        <v>2</v>
      </c>
      <c r="F88" s="95"/>
      <c r="G88" s="96"/>
      <c r="H88" s="6" t="s">
        <v>6</v>
      </c>
      <c r="I88" s="94">
        <v>3</v>
      </c>
      <c r="J88" s="95"/>
      <c r="K88" s="96"/>
      <c r="L88" s="8">
        <v>1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8">
        <v>0.33333333333333331</v>
      </c>
      <c r="B89" s="10" t="s">
        <v>7</v>
      </c>
      <c r="C89" s="11">
        <v>4</v>
      </c>
      <c r="D89" s="12"/>
      <c r="E89" s="97" t="e">
        <f>Info2!#REF!</f>
        <v>#REF!</v>
      </c>
      <c r="F89" s="98"/>
      <c r="G89" s="99"/>
      <c r="H89" s="11" t="s">
        <v>6</v>
      </c>
      <c r="I89" s="97" t="e">
        <f>Info2!#REF!</f>
        <v>#REF!</v>
      </c>
      <c r="J89" s="98"/>
      <c r="K89" s="99"/>
      <c r="L89" s="13" t="str">
        <f>Info2!$B$5</f>
        <v xml:space="preserve"> 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9"/>
      <c r="B90" s="16"/>
      <c r="C90" s="2"/>
      <c r="D90" s="17" t="s">
        <v>8</v>
      </c>
      <c r="E90" s="17"/>
      <c r="F90" s="17"/>
      <c r="G90" s="17"/>
      <c r="H90" s="17" t="s">
        <v>8</v>
      </c>
      <c r="I90" s="17"/>
      <c r="J90" s="17"/>
      <c r="K90" s="17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16"/>
      <c r="C91" s="2"/>
      <c r="D91" s="1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4">
        <v>6</v>
      </c>
      <c r="B92" s="5" t="s">
        <v>4</v>
      </c>
      <c r="C92" s="6">
        <f>Info!$B$13</f>
        <v>0</v>
      </c>
      <c r="D92" s="7" t="s">
        <v>5</v>
      </c>
      <c r="E92" s="94">
        <v>3</v>
      </c>
      <c r="F92" s="95"/>
      <c r="G92" s="96"/>
      <c r="H92" s="6" t="s">
        <v>6</v>
      </c>
      <c r="I92" s="94">
        <v>4</v>
      </c>
      <c r="J92" s="95"/>
      <c r="K92" s="96"/>
      <c r="L92" s="8">
        <v>2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8">
        <v>0.375</v>
      </c>
      <c r="B93" s="10" t="s">
        <v>7</v>
      </c>
      <c r="C93" s="11">
        <v>5</v>
      </c>
      <c r="D93" s="12"/>
      <c r="E93" s="97" t="e">
        <f>Info2!#REF!</f>
        <v>#REF!</v>
      </c>
      <c r="F93" s="98"/>
      <c r="G93" s="99"/>
      <c r="H93" s="11" t="s">
        <v>6</v>
      </c>
      <c r="I93" s="97" t="str">
        <f>Info2!$C$6</f>
        <v xml:space="preserve"> </v>
      </c>
      <c r="J93" s="98"/>
      <c r="K93" s="99"/>
      <c r="L93" s="13" t="e">
        <f>Info2!#REF!</f>
        <v>#REF!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9"/>
      <c r="B94" s="16"/>
      <c r="C94" s="2"/>
      <c r="D94" s="17" t="s">
        <v>8</v>
      </c>
      <c r="E94" s="17"/>
      <c r="F94" s="17"/>
      <c r="G94" s="17"/>
      <c r="H94" s="17" t="s">
        <v>8</v>
      </c>
      <c r="I94" s="17"/>
      <c r="J94" s="17"/>
      <c r="K94" s="17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0"/>
      <c r="B95" s="16"/>
      <c r="C95" s="2"/>
      <c r="D95" s="1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4">
        <v>7</v>
      </c>
      <c r="B96" s="5" t="s">
        <v>4</v>
      </c>
      <c r="C96" s="6">
        <f>Info!$B$13</f>
        <v>0</v>
      </c>
      <c r="D96" s="7" t="s">
        <v>5</v>
      </c>
      <c r="E96" s="94">
        <v>1</v>
      </c>
      <c r="F96" s="95"/>
      <c r="G96" s="96"/>
      <c r="H96" s="6" t="s">
        <v>6</v>
      </c>
      <c r="I96" s="94">
        <v>2</v>
      </c>
      <c r="J96" s="95"/>
      <c r="K96" s="96"/>
      <c r="L96" s="8">
        <v>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8" t="s">
        <v>9</v>
      </c>
      <c r="B97" s="10" t="s">
        <v>7</v>
      </c>
      <c r="C97" s="11">
        <v>6</v>
      </c>
      <c r="D97" s="12"/>
      <c r="E97" s="97" t="str">
        <f>Info2!$B$5</f>
        <v xml:space="preserve"> </v>
      </c>
      <c r="F97" s="98"/>
      <c r="G97" s="99"/>
      <c r="H97" s="11" t="s">
        <v>6</v>
      </c>
      <c r="I97" s="97" t="e">
        <f>Info2!#REF!</f>
        <v>#REF!</v>
      </c>
      <c r="J97" s="98"/>
      <c r="K97" s="99"/>
      <c r="L97" s="13" t="str">
        <f>Info2!$C$6</f>
        <v xml:space="preserve"> 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9"/>
      <c r="B98" s="16"/>
      <c r="C98" s="2"/>
      <c r="D98" s="17" t="s">
        <v>8</v>
      </c>
      <c r="E98" s="17"/>
      <c r="F98" s="17"/>
      <c r="G98" s="17"/>
      <c r="H98" s="17" t="s">
        <v>8</v>
      </c>
      <c r="I98" s="17"/>
      <c r="J98" s="17"/>
      <c r="K98" s="17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16"/>
      <c r="C99" s="2"/>
      <c r="D99" s="1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4">
        <v>8</v>
      </c>
      <c r="B100" s="5" t="s">
        <v>4</v>
      </c>
      <c r="C100" s="6">
        <f>Info!$B$14</f>
        <v>0</v>
      </c>
      <c r="D100" s="7" t="s">
        <v>5</v>
      </c>
      <c r="E100" s="94">
        <v>1</v>
      </c>
      <c r="F100" s="95"/>
      <c r="G100" s="96"/>
      <c r="H100" s="6" t="s">
        <v>6</v>
      </c>
      <c r="I100" s="94">
        <v>2</v>
      </c>
      <c r="J100" s="95"/>
      <c r="K100" s="96"/>
      <c r="L100" s="8">
        <v>4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8" t="s">
        <v>9</v>
      </c>
      <c r="B101" s="10" t="s">
        <v>7</v>
      </c>
      <c r="C101" s="11">
        <v>6</v>
      </c>
      <c r="D101" s="12"/>
      <c r="E101" s="97" t="str">
        <f>Info2!$B$6</f>
        <v xml:space="preserve"> </v>
      </c>
      <c r="F101" s="98"/>
      <c r="G101" s="99"/>
      <c r="H101" s="11" t="s">
        <v>6</v>
      </c>
      <c r="I101" s="97" t="e">
        <f>Info2!#REF!</f>
        <v>#REF!</v>
      </c>
      <c r="J101" s="98"/>
      <c r="K101" s="99"/>
      <c r="L101" s="13" t="str">
        <f>Info2!$C$5</f>
        <v xml:space="preserve"> 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1"/>
      <c r="C102" s="1"/>
      <c r="D102" s="17" t="s">
        <v>8</v>
      </c>
      <c r="E102" s="17"/>
      <c r="F102" s="17"/>
      <c r="G102" s="17"/>
      <c r="H102" s="17" t="s">
        <v>8</v>
      </c>
      <c r="I102" s="17"/>
      <c r="J102" s="17"/>
      <c r="K102" s="17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1" t="s">
        <v>0</v>
      </c>
      <c r="C103" s="1"/>
      <c r="D103" s="1"/>
      <c r="E103" s="2" t="str">
        <f>Info!$D$16</f>
        <v>Court 4</v>
      </c>
      <c r="F103" s="3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 t="s">
        <v>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 t="s">
        <v>3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4">
        <v>1</v>
      </c>
      <c r="B105" s="5" t="s">
        <v>4</v>
      </c>
      <c r="C105" s="6" t="e">
        <f>Info!#REF!</f>
        <v>#REF!</v>
      </c>
      <c r="D105" s="7" t="s">
        <v>5</v>
      </c>
      <c r="E105" s="94">
        <v>1</v>
      </c>
      <c r="F105" s="95"/>
      <c r="G105" s="96"/>
      <c r="H105" s="6" t="s">
        <v>6</v>
      </c>
      <c r="I105" s="94">
        <v>3</v>
      </c>
      <c r="J105" s="95"/>
      <c r="K105" s="96"/>
      <c r="L105" s="8">
        <v>2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9">
        <v>0.6875</v>
      </c>
      <c r="B106" s="10" t="s">
        <v>7</v>
      </c>
      <c r="C106" s="11">
        <v>1</v>
      </c>
      <c r="D106" s="12"/>
      <c r="E106" s="97" t="str">
        <f>Info2!$D$5</f>
        <v xml:space="preserve"> </v>
      </c>
      <c r="F106" s="98"/>
      <c r="G106" s="99"/>
      <c r="H106" s="11" t="s">
        <v>6</v>
      </c>
      <c r="I106" s="97" t="e">
        <f>Info2!#REF!</f>
        <v>#REF!</v>
      </c>
      <c r="J106" s="98"/>
      <c r="K106" s="99"/>
      <c r="L106" s="13" t="e">
        <f>Info2!#REF!</f>
        <v>#REF!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5"/>
      <c r="B107" s="16"/>
      <c r="C107" s="2"/>
      <c r="D107" s="17" t="s">
        <v>8</v>
      </c>
      <c r="E107" s="17"/>
      <c r="F107" s="17"/>
      <c r="G107" s="17"/>
      <c r="H107" s="17" t="s">
        <v>8</v>
      </c>
      <c r="I107" s="17"/>
      <c r="J107" s="17"/>
      <c r="K107" s="17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16"/>
      <c r="C108" s="2"/>
      <c r="D108" s="1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4">
        <v>2</v>
      </c>
      <c r="B109" s="5" t="s">
        <v>4</v>
      </c>
      <c r="C109" s="6" t="e">
        <f>Info!#REF!</f>
        <v>#REF!</v>
      </c>
      <c r="D109" s="7" t="s">
        <v>5</v>
      </c>
      <c r="E109" s="94">
        <v>2</v>
      </c>
      <c r="F109" s="95"/>
      <c r="G109" s="96"/>
      <c r="H109" s="6" t="s">
        <v>6</v>
      </c>
      <c r="I109" s="94">
        <v>4</v>
      </c>
      <c r="J109" s="95"/>
      <c r="K109" s="96"/>
      <c r="L109" s="8">
        <v>1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9">
        <v>0.72916666666666663</v>
      </c>
      <c r="B110" s="10" t="s">
        <v>7</v>
      </c>
      <c r="C110" s="11">
        <v>2</v>
      </c>
      <c r="D110" s="12"/>
      <c r="E110" s="97" t="e">
        <f>Info2!#REF!</f>
        <v>#REF!</v>
      </c>
      <c r="F110" s="98"/>
      <c r="G110" s="99"/>
      <c r="H110" s="11" t="s">
        <v>6</v>
      </c>
      <c r="I110" s="97" t="str">
        <f>Info2!$E$6</f>
        <v xml:space="preserve"> </v>
      </c>
      <c r="J110" s="98"/>
      <c r="K110" s="99"/>
      <c r="L110" s="13" t="str">
        <f>Info2!$D$5</f>
        <v xml:space="preserve"> 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5"/>
      <c r="B111" s="16"/>
      <c r="C111" s="2"/>
      <c r="D111" s="17" t="s">
        <v>8</v>
      </c>
      <c r="E111" s="17"/>
      <c r="F111" s="17"/>
      <c r="G111" s="17"/>
      <c r="H111" s="17" t="s">
        <v>8</v>
      </c>
      <c r="I111" s="17"/>
      <c r="J111" s="17"/>
      <c r="K111" s="17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16"/>
      <c r="C112" s="2"/>
      <c r="D112" s="1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4">
        <v>3</v>
      </c>
      <c r="B113" s="5" t="s">
        <v>4</v>
      </c>
      <c r="C113" s="6" t="e">
        <f>Info!#REF!</f>
        <v>#REF!</v>
      </c>
      <c r="D113" s="7" t="s">
        <v>5</v>
      </c>
      <c r="E113" s="94">
        <v>1</v>
      </c>
      <c r="F113" s="95"/>
      <c r="G113" s="96"/>
      <c r="H113" s="6" t="s">
        <v>6</v>
      </c>
      <c r="I113" s="94">
        <v>4</v>
      </c>
      <c r="J113" s="95"/>
      <c r="K113" s="96"/>
      <c r="L113" s="8">
        <v>3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8" t="s">
        <v>9</v>
      </c>
      <c r="B114" s="10" t="s">
        <v>7</v>
      </c>
      <c r="C114" s="11">
        <v>3</v>
      </c>
      <c r="D114" s="12"/>
      <c r="E114" s="97" t="str">
        <f>Info2!$D$5</f>
        <v xml:space="preserve"> </v>
      </c>
      <c r="F114" s="98"/>
      <c r="G114" s="99"/>
      <c r="H114" s="11" t="s">
        <v>6</v>
      </c>
      <c r="I114" s="97" t="str">
        <f>Info2!$E$6</f>
        <v xml:space="preserve"> </v>
      </c>
      <c r="J114" s="98"/>
      <c r="K114" s="99"/>
      <c r="L114" s="13" t="e">
        <f>Info2!#REF!</f>
        <v>#REF!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9"/>
      <c r="B115" s="16"/>
      <c r="C115" s="2"/>
      <c r="D115" s="17" t="s">
        <v>8</v>
      </c>
      <c r="E115" s="17"/>
      <c r="F115" s="17"/>
      <c r="G115" s="17"/>
      <c r="H115" s="17" t="s">
        <v>8</v>
      </c>
      <c r="I115" s="17"/>
      <c r="J115" s="17"/>
      <c r="K115" s="17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16"/>
      <c r="C116" s="2"/>
      <c r="D116" s="1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4">
        <v>4</v>
      </c>
      <c r="B117" s="5" t="s">
        <v>4</v>
      </c>
      <c r="C117" s="6" t="e">
        <f>Info!#REF!</f>
        <v>#REF!</v>
      </c>
      <c r="D117" s="7" t="s">
        <v>5</v>
      </c>
      <c r="E117" s="94">
        <v>1</v>
      </c>
      <c r="F117" s="95"/>
      <c r="G117" s="96"/>
      <c r="H117" s="6" t="s">
        <v>6</v>
      </c>
      <c r="I117" s="94">
        <v>4</v>
      </c>
      <c r="J117" s="95"/>
      <c r="K117" s="96"/>
      <c r="L117" s="8">
        <v>3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8" t="s">
        <v>9</v>
      </c>
      <c r="B118" s="10" t="s">
        <v>7</v>
      </c>
      <c r="C118" s="11">
        <v>3</v>
      </c>
      <c r="D118" s="12"/>
      <c r="E118" s="97" t="str">
        <f>Info2!$D$6</f>
        <v xml:space="preserve"> </v>
      </c>
      <c r="F118" s="98"/>
      <c r="G118" s="99"/>
      <c r="H118" s="11" t="s">
        <v>6</v>
      </c>
      <c r="I118" s="97" t="str">
        <f>Info2!$E$5</f>
        <v xml:space="preserve"> </v>
      </c>
      <c r="J118" s="98"/>
      <c r="K118" s="99"/>
      <c r="L118" s="13" t="e">
        <f>Info2!#REF!</f>
        <v>#REF!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9"/>
      <c r="B119" s="70"/>
      <c r="C119" s="71"/>
      <c r="D119" s="17" t="s">
        <v>8</v>
      </c>
      <c r="E119" s="17"/>
      <c r="F119" s="17"/>
      <c r="G119" s="17"/>
      <c r="H119" s="17" t="s">
        <v>8</v>
      </c>
      <c r="I119" s="17"/>
      <c r="J119" s="17"/>
      <c r="K119" s="17"/>
      <c r="L119" s="7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9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2" t="s">
        <v>91</v>
      </c>
      <c r="B121" s="16"/>
      <c r="C121" s="2"/>
      <c r="D121" s="1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4">
        <v>5</v>
      </c>
      <c r="B122" s="5" t="s">
        <v>4</v>
      </c>
      <c r="C122" s="6" t="e">
        <f>Info!#REF!</f>
        <v>#REF!</v>
      </c>
      <c r="D122" s="7" t="s">
        <v>5</v>
      </c>
      <c r="E122" s="94">
        <v>2</v>
      </c>
      <c r="F122" s="95"/>
      <c r="G122" s="96"/>
      <c r="H122" s="6" t="s">
        <v>6</v>
      </c>
      <c r="I122" s="94">
        <v>3</v>
      </c>
      <c r="J122" s="95"/>
      <c r="K122" s="96"/>
      <c r="L122" s="8">
        <v>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8">
        <v>0.33333333333333331</v>
      </c>
      <c r="B123" s="10" t="s">
        <v>7</v>
      </c>
      <c r="C123" s="11">
        <v>4</v>
      </c>
      <c r="D123" s="12"/>
      <c r="E123" s="97" t="e">
        <f>Info2!#REF!</f>
        <v>#REF!</v>
      </c>
      <c r="F123" s="98"/>
      <c r="G123" s="99"/>
      <c r="H123" s="11" t="s">
        <v>6</v>
      </c>
      <c r="I123" s="97" t="e">
        <f>Info2!#REF!</f>
        <v>#REF!</v>
      </c>
      <c r="J123" s="98"/>
      <c r="K123" s="99"/>
      <c r="L123" s="13" t="str">
        <f>Info2!$D$6</f>
        <v xml:space="preserve"> 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9"/>
      <c r="B124" s="16"/>
      <c r="C124" s="2"/>
      <c r="D124" s="17" t="s">
        <v>8</v>
      </c>
      <c r="E124" s="17"/>
      <c r="F124" s="17"/>
      <c r="G124" s="17"/>
      <c r="H124" s="17" t="s">
        <v>8</v>
      </c>
      <c r="I124" s="17"/>
      <c r="J124" s="17"/>
      <c r="K124" s="17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16"/>
      <c r="C125" s="2"/>
      <c r="D125" s="1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4">
        <v>6</v>
      </c>
      <c r="B126" s="5" t="s">
        <v>4</v>
      </c>
      <c r="C126" s="6" t="e">
        <f>Info!#REF!</f>
        <v>#REF!</v>
      </c>
      <c r="D126" s="7" t="s">
        <v>5</v>
      </c>
      <c r="E126" s="94">
        <v>3</v>
      </c>
      <c r="F126" s="95"/>
      <c r="G126" s="96"/>
      <c r="H126" s="6" t="s">
        <v>6</v>
      </c>
      <c r="I126" s="94">
        <v>4</v>
      </c>
      <c r="J126" s="95"/>
      <c r="K126" s="96"/>
      <c r="L126" s="8">
        <v>2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8">
        <v>0.375</v>
      </c>
      <c r="B127" s="10" t="s">
        <v>7</v>
      </c>
      <c r="C127" s="11">
        <v>5</v>
      </c>
      <c r="D127" s="12"/>
      <c r="E127" s="97" t="e">
        <f>Info2!#REF!</f>
        <v>#REF!</v>
      </c>
      <c r="F127" s="98"/>
      <c r="G127" s="99"/>
      <c r="H127" s="11" t="s">
        <v>6</v>
      </c>
      <c r="I127" s="97" t="str">
        <f>Info2!$E$5</f>
        <v xml:space="preserve"> </v>
      </c>
      <c r="J127" s="98"/>
      <c r="K127" s="99"/>
      <c r="L127" s="13" t="e">
        <f>Info2!#REF!</f>
        <v>#REF!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9"/>
      <c r="B128" s="16"/>
      <c r="C128" s="2"/>
      <c r="D128" s="17" t="s">
        <v>8</v>
      </c>
      <c r="E128" s="17"/>
      <c r="F128" s="17"/>
      <c r="G128" s="17"/>
      <c r="H128" s="17" t="s">
        <v>8</v>
      </c>
      <c r="I128" s="17"/>
      <c r="J128" s="17"/>
      <c r="K128" s="17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0"/>
      <c r="B129" s="16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4">
        <v>7</v>
      </c>
      <c r="B130" s="5" t="s">
        <v>4</v>
      </c>
      <c r="C130" s="6" t="e">
        <f>Info!#REF!</f>
        <v>#REF!</v>
      </c>
      <c r="D130" s="7" t="s">
        <v>5</v>
      </c>
      <c r="E130" s="94">
        <v>3</v>
      </c>
      <c r="F130" s="95"/>
      <c r="G130" s="96"/>
      <c r="H130" s="6" t="s">
        <v>6</v>
      </c>
      <c r="I130" s="94">
        <v>4</v>
      </c>
      <c r="J130" s="95"/>
      <c r="K130" s="96"/>
      <c r="L130" s="8">
        <v>2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8" t="s">
        <v>9</v>
      </c>
      <c r="B131" s="10" t="s">
        <v>7</v>
      </c>
      <c r="C131" s="11">
        <v>5</v>
      </c>
      <c r="D131" s="12"/>
      <c r="E131" s="97" t="e">
        <f>Info2!#REF!</f>
        <v>#REF!</v>
      </c>
      <c r="F131" s="98"/>
      <c r="G131" s="99"/>
      <c r="H131" s="11" t="s">
        <v>6</v>
      </c>
      <c r="I131" s="97" t="str">
        <f>Info2!$E$8</f>
        <v xml:space="preserve"> </v>
      </c>
      <c r="J131" s="98"/>
      <c r="K131" s="99"/>
      <c r="L131" s="13" t="e">
        <f>Info2!#REF!</f>
        <v>#REF!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9"/>
      <c r="B132" s="16"/>
      <c r="C132" s="2"/>
      <c r="D132" s="17" t="s">
        <v>8</v>
      </c>
      <c r="E132" s="17"/>
      <c r="F132" s="17"/>
      <c r="G132" s="17"/>
      <c r="H132" s="17" t="s">
        <v>8</v>
      </c>
      <c r="I132" s="17"/>
      <c r="J132" s="17"/>
      <c r="K132" s="17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16"/>
      <c r="C133" s="2"/>
      <c r="D133" s="1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4">
        <v>8</v>
      </c>
      <c r="B134" s="5" t="s">
        <v>4</v>
      </c>
      <c r="C134" s="6" t="e">
        <f>Info!#REF!</f>
        <v>#REF!</v>
      </c>
      <c r="D134" s="7" t="s">
        <v>5</v>
      </c>
      <c r="E134" s="94">
        <v>1</v>
      </c>
      <c r="F134" s="95"/>
      <c r="G134" s="96"/>
      <c r="H134" s="6" t="s">
        <v>6</v>
      </c>
      <c r="I134" s="94">
        <v>2</v>
      </c>
      <c r="J134" s="95"/>
      <c r="K134" s="96"/>
      <c r="L134" s="8">
        <v>4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8" t="s">
        <v>9</v>
      </c>
      <c r="B135" s="10" t="s">
        <v>7</v>
      </c>
      <c r="C135" s="11">
        <v>6</v>
      </c>
      <c r="D135" s="12"/>
      <c r="E135" s="97" t="str">
        <f>Info2!$D$7</f>
        <v xml:space="preserve"> </v>
      </c>
      <c r="F135" s="98"/>
      <c r="G135" s="99"/>
      <c r="H135" s="11" t="s">
        <v>6</v>
      </c>
      <c r="I135" s="97" t="e">
        <f>Info2!#REF!</f>
        <v>#REF!</v>
      </c>
      <c r="J135" s="98"/>
      <c r="K135" s="99"/>
      <c r="L135" s="13" t="str">
        <f>Info2!$E$8</f>
        <v xml:space="preserve"> 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1"/>
      <c r="C136" s="1"/>
      <c r="D136" s="17" t="s">
        <v>8</v>
      </c>
      <c r="E136" s="17"/>
      <c r="F136" s="17"/>
      <c r="G136" s="17"/>
      <c r="H136" s="17" t="s">
        <v>8</v>
      </c>
      <c r="I136" s="17"/>
      <c r="J136" s="17"/>
      <c r="K136" s="17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1" t="s">
        <v>0</v>
      </c>
      <c r="C137" s="1"/>
      <c r="D137" s="1"/>
      <c r="E137" s="2" t="e">
        <f>Info!#REF!</f>
        <v>#REF!</v>
      </c>
      <c r="F137" s="3"/>
      <c r="G137" s="1"/>
      <c r="H137" s="1"/>
      <c r="I137" s="1"/>
      <c r="J137" s="1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 t="s">
        <v>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 t="s">
        <v>3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4">
        <v>1</v>
      </c>
      <c r="B139" s="5" t="s">
        <v>4</v>
      </c>
      <c r="C139" s="6" t="e">
        <f>Info!#REF!</f>
        <v>#REF!</v>
      </c>
      <c r="D139" s="7" t="s">
        <v>5</v>
      </c>
      <c r="E139" s="94">
        <v>1</v>
      </c>
      <c r="F139" s="95"/>
      <c r="G139" s="96"/>
      <c r="H139" s="6" t="s">
        <v>6</v>
      </c>
      <c r="I139" s="94">
        <v>3</v>
      </c>
      <c r="J139" s="95"/>
      <c r="K139" s="96"/>
      <c r="L139" s="8">
        <v>2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9">
        <v>0.6875</v>
      </c>
      <c r="B140" s="10" t="s">
        <v>7</v>
      </c>
      <c r="C140" s="11">
        <v>1</v>
      </c>
      <c r="D140" s="12"/>
      <c r="E140" s="97" t="str">
        <f>Info2!$D$6</f>
        <v xml:space="preserve"> </v>
      </c>
      <c r="F140" s="98"/>
      <c r="G140" s="99"/>
      <c r="H140" s="11" t="s">
        <v>6</v>
      </c>
      <c r="I140" s="97" t="e">
        <f>Info2!#REF!</f>
        <v>#REF!</v>
      </c>
      <c r="J140" s="98"/>
      <c r="K140" s="99"/>
      <c r="L140" s="13" t="e">
        <f>Info2!#REF!</f>
        <v>#REF!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5"/>
      <c r="B141" s="16"/>
      <c r="C141" s="2"/>
      <c r="D141" s="17" t="s">
        <v>8</v>
      </c>
      <c r="E141" s="17"/>
      <c r="F141" s="17"/>
      <c r="G141" s="17"/>
      <c r="H141" s="17" t="s">
        <v>8</v>
      </c>
      <c r="I141" s="17"/>
      <c r="J141" s="17"/>
      <c r="K141" s="17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16"/>
      <c r="C142" s="2"/>
      <c r="D142" s="1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4">
        <v>2</v>
      </c>
      <c r="B143" s="5" t="s">
        <v>4</v>
      </c>
      <c r="C143" s="6" t="e">
        <f>Info!#REF!</f>
        <v>#REF!</v>
      </c>
      <c r="D143" s="7" t="s">
        <v>5</v>
      </c>
      <c r="E143" s="94">
        <v>2</v>
      </c>
      <c r="F143" s="95"/>
      <c r="G143" s="96"/>
      <c r="H143" s="6" t="s">
        <v>6</v>
      </c>
      <c r="I143" s="94">
        <v>4</v>
      </c>
      <c r="J143" s="95"/>
      <c r="K143" s="96"/>
      <c r="L143" s="8">
        <v>1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9">
        <v>0.72916666666666663</v>
      </c>
      <c r="B144" s="10" t="s">
        <v>7</v>
      </c>
      <c r="C144" s="11">
        <v>2</v>
      </c>
      <c r="D144" s="12"/>
      <c r="E144" s="97" t="e">
        <f>Info2!#REF!</f>
        <v>#REF!</v>
      </c>
      <c r="F144" s="98"/>
      <c r="G144" s="99"/>
      <c r="H144" s="11" t="s">
        <v>6</v>
      </c>
      <c r="I144" s="97" t="str">
        <f>Info2!$E$5</f>
        <v xml:space="preserve"> </v>
      </c>
      <c r="J144" s="98"/>
      <c r="K144" s="99"/>
      <c r="L144" s="13" t="str">
        <f>Info2!$D$6</f>
        <v xml:space="preserve"> 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5"/>
      <c r="B145" s="16"/>
      <c r="C145" s="2"/>
      <c r="D145" s="17" t="s">
        <v>8</v>
      </c>
      <c r="E145" s="17"/>
      <c r="F145" s="17"/>
      <c r="G145" s="17"/>
      <c r="H145" s="17" t="s">
        <v>8</v>
      </c>
      <c r="I145" s="17"/>
      <c r="J145" s="17"/>
      <c r="K145" s="17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16"/>
      <c r="C146" s="2"/>
      <c r="D146" s="1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4">
        <v>3</v>
      </c>
      <c r="B147" s="5" t="s">
        <v>4</v>
      </c>
      <c r="C147" s="6" t="e">
        <f>Info!#REF!</f>
        <v>#REF!</v>
      </c>
      <c r="D147" s="7" t="s">
        <v>5</v>
      </c>
      <c r="E147" s="94">
        <v>2</v>
      </c>
      <c r="F147" s="95"/>
      <c r="G147" s="96"/>
      <c r="H147" s="6" t="s">
        <v>6</v>
      </c>
      <c r="I147" s="94">
        <v>4</v>
      </c>
      <c r="J147" s="95"/>
      <c r="K147" s="96"/>
      <c r="L147" s="8">
        <v>1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8" t="s">
        <v>9</v>
      </c>
      <c r="B148" s="10" t="s">
        <v>7</v>
      </c>
      <c r="C148" s="11">
        <v>2</v>
      </c>
      <c r="D148" s="12"/>
      <c r="E148" s="97" t="e">
        <f>Info2!#REF!</f>
        <v>#REF!</v>
      </c>
      <c r="F148" s="98"/>
      <c r="G148" s="99"/>
      <c r="H148" s="11" t="s">
        <v>6</v>
      </c>
      <c r="I148" s="97" t="str">
        <f>Info2!$E$8</f>
        <v xml:space="preserve"> </v>
      </c>
      <c r="J148" s="98"/>
      <c r="K148" s="99"/>
      <c r="L148" s="13" t="str">
        <f>Info2!$D$7</f>
        <v xml:space="preserve"> 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9"/>
      <c r="B149" s="16"/>
      <c r="C149" s="2"/>
      <c r="D149" s="17" t="s">
        <v>8</v>
      </c>
      <c r="E149" s="17"/>
      <c r="F149" s="17"/>
      <c r="G149" s="17"/>
      <c r="H149" s="17" t="s">
        <v>8</v>
      </c>
      <c r="I149" s="17"/>
      <c r="J149" s="17"/>
      <c r="K149" s="17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16"/>
      <c r="C150" s="2"/>
      <c r="D150" s="1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4">
        <v>4</v>
      </c>
      <c r="B151" s="5" t="s">
        <v>4</v>
      </c>
      <c r="C151" s="6" t="e">
        <f>Info!#REF!</f>
        <v>#REF!</v>
      </c>
      <c r="D151" s="7" t="s">
        <v>5</v>
      </c>
      <c r="E151" s="94">
        <v>1</v>
      </c>
      <c r="F151" s="95"/>
      <c r="G151" s="96"/>
      <c r="H151" s="6" t="s">
        <v>6</v>
      </c>
      <c r="I151" s="94">
        <v>4</v>
      </c>
      <c r="J151" s="95"/>
      <c r="K151" s="96"/>
      <c r="L151" s="8">
        <v>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8" t="s">
        <v>9</v>
      </c>
      <c r="B152" s="10" t="s">
        <v>7</v>
      </c>
      <c r="C152" s="11">
        <v>3</v>
      </c>
      <c r="D152" s="12"/>
      <c r="E152" s="97" t="str">
        <f>Info2!$D$7</f>
        <v xml:space="preserve"> </v>
      </c>
      <c r="F152" s="98"/>
      <c r="G152" s="99"/>
      <c r="H152" s="11" t="s">
        <v>6</v>
      </c>
      <c r="I152" s="97" t="str">
        <f>Info2!$E$8</f>
        <v xml:space="preserve"> </v>
      </c>
      <c r="J152" s="98"/>
      <c r="K152" s="99"/>
      <c r="L152" s="13" t="e">
        <f>Info2!#REF!</f>
        <v>#REF!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9"/>
      <c r="B153" s="70"/>
      <c r="C153" s="71"/>
      <c r="D153" s="17" t="s">
        <v>8</v>
      </c>
      <c r="E153" s="17"/>
      <c r="F153" s="17"/>
      <c r="G153" s="17"/>
      <c r="H153" s="17" t="s">
        <v>8</v>
      </c>
      <c r="I153" s="17"/>
      <c r="J153" s="17"/>
      <c r="K153" s="17"/>
      <c r="L153" s="7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9"/>
      <c r="B154" s="1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2" t="s">
        <v>91</v>
      </c>
      <c r="B155" s="16"/>
      <c r="C155" s="2"/>
      <c r="D155" s="1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4">
        <v>5</v>
      </c>
      <c r="B156" s="5" t="s">
        <v>4</v>
      </c>
      <c r="C156" s="6" t="e">
        <f>Info!#REF!</f>
        <v>#REF!</v>
      </c>
      <c r="D156" s="7" t="s">
        <v>5</v>
      </c>
      <c r="E156" s="94">
        <v>2</v>
      </c>
      <c r="F156" s="95"/>
      <c r="G156" s="96"/>
      <c r="H156" s="6" t="s">
        <v>6</v>
      </c>
      <c r="I156" s="94">
        <v>3</v>
      </c>
      <c r="J156" s="95"/>
      <c r="K156" s="96"/>
      <c r="L156" s="8">
        <v>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8">
        <v>0.33333333333333331</v>
      </c>
      <c r="B157" s="10" t="s">
        <v>7</v>
      </c>
      <c r="C157" s="11">
        <v>4</v>
      </c>
      <c r="D157" s="12"/>
      <c r="E157" s="97" t="e">
        <f>Info2!#REF!</f>
        <v>#REF!</v>
      </c>
      <c r="F157" s="98"/>
      <c r="G157" s="99"/>
      <c r="H157" s="11" t="s">
        <v>6</v>
      </c>
      <c r="I157" s="97" t="e">
        <f>Info2!#REF!</f>
        <v>#REF!</v>
      </c>
      <c r="J157" s="98"/>
      <c r="K157" s="99"/>
      <c r="L157" s="13" t="str">
        <f>Info2!$D$7</f>
        <v xml:space="preserve"> 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9"/>
      <c r="B158" s="16"/>
      <c r="C158" s="2"/>
      <c r="D158" s="17" t="s">
        <v>8</v>
      </c>
      <c r="E158" s="17"/>
      <c r="F158" s="17"/>
      <c r="G158" s="17"/>
      <c r="H158" s="17" t="s">
        <v>8</v>
      </c>
      <c r="I158" s="17"/>
      <c r="J158" s="17"/>
      <c r="K158" s="17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16"/>
      <c r="C159" s="2"/>
      <c r="D159" s="1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4">
        <v>6</v>
      </c>
      <c r="B160" s="5" t="s">
        <v>4</v>
      </c>
      <c r="C160" s="6" t="e">
        <f>Info!#REF!</f>
        <v>#REF!</v>
      </c>
      <c r="D160" s="7" t="s">
        <v>5</v>
      </c>
      <c r="E160" s="94">
        <v>2</v>
      </c>
      <c r="F160" s="95"/>
      <c r="G160" s="96"/>
      <c r="H160" s="6" t="s">
        <v>6</v>
      </c>
      <c r="I160" s="94">
        <v>3</v>
      </c>
      <c r="J160" s="95"/>
      <c r="K160" s="96"/>
      <c r="L160" s="8">
        <v>1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8">
        <v>0.375</v>
      </c>
      <c r="B161" s="10" t="s">
        <v>7</v>
      </c>
      <c r="C161" s="11">
        <v>4</v>
      </c>
      <c r="D161" s="12"/>
      <c r="E161" s="97" t="e">
        <f>Info2!#REF!</f>
        <v>#REF!</v>
      </c>
      <c r="F161" s="98"/>
      <c r="G161" s="99"/>
      <c r="H161" s="11" t="s">
        <v>6</v>
      </c>
      <c r="I161" s="97" t="e">
        <f>Info2!#REF!</f>
        <v>#REF!</v>
      </c>
      <c r="J161" s="98"/>
      <c r="K161" s="99"/>
      <c r="L161" s="13" t="str">
        <f>Info2!$D$8</f>
        <v xml:space="preserve"> 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9"/>
      <c r="B162" s="16"/>
      <c r="C162" s="2"/>
      <c r="D162" s="17" t="s">
        <v>8</v>
      </c>
      <c r="E162" s="17"/>
      <c r="F162" s="17"/>
      <c r="G162" s="17"/>
      <c r="H162" s="17" t="s">
        <v>8</v>
      </c>
      <c r="I162" s="17"/>
      <c r="J162" s="17"/>
      <c r="K162" s="17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0"/>
      <c r="B163" s="16"/>
      <c r="C163" s="2"/>
      <c r="D163" s="1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4">
        <v>7</v>
      </c>
      <c r="B164" s="5" t="s">
        <v>4</v>
      </c>
      <c r="C164" s="6" t="e">
        <f>Info!#REF!</f>
        <v>#REF!</v>
      </c>
      <c r="D164" s="7" t="s">
        <v>5</v>
      </c>
      <c r="E164" s="94">
        <v>3</v>
      </c>
      <c r="F164" s="95"/>
      <c r="G164" s="96"/>
      <c r="H164" s="6" t="s">
        <v>6</v>
      </c>
      <c r="I164" s="94">
        <v>4</v>
      </c>
      <c r="J164" s="95"/>
      <c r="K164" s="96"/>
      <c r="L164" s="8">
        <v>2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8" t="s">
        <v>9</v>
      </c>
      <c r="B165" s="10" t="s">
        <v>7</v>
      </c>
      <c r="C165" s="11">
        <v>5</v>
      </c>
      <c r="D165" s="12"/>
      <c r="E165" s="97" t="e">
        <f>Info2!#REF!</f>
        <v>#REF!</v>
      </c>
      <c r="F165" s="98"/>
      <c r="G165" s="99"/>
      <c r="H165" s="11" t="s">
        <v>6</v>
      </c>
      <c r="I165" s="97" t="str">
        <f>Info2!$E$7</f>
        <v xml:space="preserve"> </v>
      </c>
      <c r="J165" s="98"/>
      <c r="K165" s="99"/>
      <c r="L165" s="13" t="e">
        <f>Info2!#REF!</f>
        <v>#REF!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9"/>
      <c r="B166" s="16"/>
      <c r="C166" s="2"/>
      <c r="D166" s="17" t="s">
        <v>8</v>
      </c>
      <c r="E166" s="17"/>
      <c r="F166" s="17"/>
      <c r="G166" s="17"/>
      <c r="H166" s="17" t="s">
        <v>8</v>
      </c>
      <c r="I166" s="17"/>
      <c r="J166" s="17"/>
      <c r="K166" s="17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16"/>
      <c r="C167" s="2"/>
      <c r="D167" s="1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4">
        <v>8</v>
      </c>
      <c r="B168" s="5" t="s">
        <v>4</v>
      </c>
      <c r="C168" s="6" t="e">
        <f>Info!#REF!</f>
        <v>#REF!</v>
      </c>
      <c r="D168" s="7" t="s">
        <v>5</v>
      </c>
      <c r="E168" s="94">
        <v>1</v>
      </c>
      <c r="F168" s="95"/>
      <c r="G168" s="96"/>
      <c r="H168" s="6" t="s">
        <v>6</v>
      </c>
      <c r="I168" s="94">
        <v>2</v>
      </c>
      <c r="J168" s="95"/>
      <c r="K168" s="96"/>
      <c r="L168" s="8">
        <v>4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8" t="s">
        <v>9</v>
      </c>
      <c r="B169" s="10" t="s">
        <v>7</v>
      </c>
      <c r="C169" s="11">
        <v>6</v>
      </c>
      <c r="D169" s="12"/>
      <c r="E169" s="97" t="str">
        <f>Info2!$D$8</f>
        <v xml:space="preserve"> </v>
      </c>
      <c r="F169" s="98"/>
      <c r="G169" s="99"/>
      <c r="H169" s="11" t="s">
        <v>6</v>
      </c>
      <c r="I169" s="97" t="e">
        <f>Info2!#REF!</f>
        <v>#REF!</v>
      </c>
      <c r="J169" s="98"/>
      <c r="K169" s="99"/>
      <c r="L169" s="13" t="str">
        <f>Info2!$E$7</f>
        <v xml:space="preserve"> 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1"/>
      <c r="C170" s="1"/>
      <c r="D170" s="17" t="s">
        <v>8</v>
      </c>
      <c r="E170" s="17"/>
      <c r="F170" s="17"/>
      <c r="G170" s="17"/>
      <c r="H170" s="17" t="s">
        <v>8</v>
      </c>
      <c r="I170" s="17"/>
      <c r="J170" s="17"/>
      <c r="K170" s="17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1" t="s">
        <v>0</v>
      </c>
      <c r="C171" s="1"/>
      <c r="D171" s="1"/>
      <c r="E171" s="2" t="e">
        <f>Info!#REF!</f>
        <v>#REF!</v>
      </c>
      <c r="F171" s="3"/>
      <c r="G171" s="1"/>
      <c r="H171" s="1"/>
      <c r="I171" s="1"/>
      <c r="J171" s="1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 t="s">
        <v>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 t="s">
        <v>3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4">
        <v>1</v>
      </c>
      <c r="B173" s="5" t="s">
        <v>4</v>
      </c>
      <c r="C173" s="6" t="e">
        <f>Info!#REF!</f>
        <v>#REF!</v>
      </c>
      <c r="D173" s="7" t="s">
        <v>5</v>
      </c>
      <c r="E173" s="94">
        <v>1</v>
      </c>
      <c r="F173" s="95"/>
      <c r="G173" s="96"/>
      <c r="H173" s="6" t="s">
        <v>6</v>
      </c>
      <c r="I173" s="94">
        <v>3</v>
      </c>
      <c r="J173" s="95"/>
      <c r="K173" s="96"/>
      <c r="L173" s="8">
        <v>2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9">
        <v>0.6875</v>
      </c>
      <c r="B174" s="10" t="s">
        <v>7</v>
      </c>
      <c r="C174" s="11">
        <v>1</v>
      </c>
      <c r="D174" s="12"/>
      <c r="E174" s="97" t="str">
        <f>Info2!$D$7</f>
        <v xml:space="preserve"> </v>
      </c>
      <c r="F174" s="98"/>
      <c r="G174" s="99"/>
      <c r="H174" s="11" t="s">
        <v>6</v>
      </c>
      <c r="I174" s="97" t="e">
        <f>Info2!#REF!</f>
        <v>#REF!</v>
      </c>
      <c r="J174" s="98"/>
      <c r="K174" s="99"/>
      <c r="L174" s="13" t="e">
        <f>Info2!#REF!</f>
        <v>#REF!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5"/>
      <c r="B175" s="16"/>
      <c r="C175" s="2"/>
      <c r="D175" s="17" t="s">
        <v>8</v>
      </c>
      <c r="E175" s="17"/>
      <c r="F175" s="17"/>
      <c r="G175" s="17"/>
      <c r="H175" s="17" t="s">
        <v>8</v>
      </c>
      <c r="I175" s="17"/>
      <c r="J175" s="17"/>
      <c r="K175" s="17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16"/>
      <c r="C176" s="2"/>
      <c r="D176" s="1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4">
        <v>2</v>
      </c>
      <c r="B177" s="5" t="s">
        <v>4</v>
      </c>
      <c r="C177" s="6" t="e">
        <f>Info!#REF!</f>
        <v>#REF!</v>
      </c>
      <c r="D177" s="7" t="s">
        <v>5</v>
      </c>
      <c r="E177" s="94">
        <v>1</v>
      </c>
      <c r="F177" s="95"/>
      <c r="G177" s="96"/>
      <c r="H177" s="6" t="s">
        <v>6</v>
      </c>
      <c r="I177" s="94">
        <v>3</v>
      </c>
      <c r="J177" s="95"/>
      <c r="K177" s="96"/>
      <c r="L177" s="8">
        <v>2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9">
        <v>0.72916666666666663</v>
      </c>
      <c r="B178" s="10" t="s">
        <v>7</v>
      </c>
      <c r="C178" s="11">
        <v>1</v>
      </c>
      <c r="D178" s="12"/>
      <c r="E178" s="97" t="str">
        <f>Info2!$D$8</f>
        <v xml:space="preserve"> </v>
      </c>
      <c r="F178" s="98"/>
      <c r="G178" s="99"/>
      <c r="H178" s="11" t="s">
        <v>6</v>
      </c>
      <c r="I178" s="97" t="e">
        <f>Info2!#REF!</f>
        <v>#REF!</v>
      </c>
      <c r="J178" s="98"/>
      <c r="K178" s="99"/>
      <c r="L178" s="13" t="e">
        <f>Info2!#REF!</f>
        <v>#REF!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5"/>
      <c r="B179" s="16"/>
      <c r="C179" s="2"/>
      <c r="D179" s="17" t="s">
        <v>8</v>
      </c>
      <c r="E179" s="17"/>
      <c r="F179" s="17"/>
      <c r="G179" s="17"/>
      <c r="H179" s="17" t="s">
        <v>8</v>
      </c>
      <c r="I179" s="17"/>
      <c r="J179" s="17"/>
      <c r="K179" s="17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16"/>
      <c r="C180" s="2"/>
      <c r="D180" s="1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4">
        <v>3</v>
      </c>
      <c r="B181" s="5" t="s">
        <v>4</v>
      </c>
      <c r="C181" s="6" t="e">
        <f>Info!#REF!</f>
        <v>#REF!</v>
      </c>
      <c r="D181" s="7" t="s">
        <v>5</v>
      </c>
      <c r="E181" s="94">
        <v>2</v>
      </c>
      <c r="F181" s="95"/>
      <c r="G181" s="96"/>
      <c r="H181" s="6" t="s">
        <v>6</v>
      </c>
      <c r="I181" s="94">
        <v>4</v>
      </c>
      <c r="J181" s="95"/>
      <c r="K181" s="96"/>
      <c r="L181" s="8">
        <v>1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8" t="s">
        <v>9</v>
      </c>
      <c r="B182" s="10" t="s">
        <v>7</v>
      </c>
      <c r="C182" s="11">
        <v>2</v>
      </c>
      <c r="D182" s="12"/>
      <c r="E182" s="97" t="e">
        <f>Info2!#REF!</f>
        <v>#REF!</v>
      </c>
      <c r="F182" s="98"/>
      <c r="G182" s="99"/>
      <c r="H182" s="11" t="s">
        <v>6</v>
      </c>
      <c r="I182" s="97" t="str">
        <f>Info2!$E$7</f>
        <v xml:space="preserve"> </v>
      </c>
      <c r="J182" s="98"/>
      <c r="K182" s="99"/>
      <c r="L182" s="13" t="str">
        <f>Info2!$D$8</f>
        <v xml:space="preserve"> 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9"/>
      <c r="B183" s="16"/>
      <c r="C183" s="2"/>
      <c r="D183" s="17" t="s">
        <v>8</v>
      </c>
      <c r="E183" s="17"/>
      <c r="F183" s="17"/>
      <c r="G183" s="17"/>
      <c r="H183" s="17" t="s">
        <v>8</v>
      </c>
      <c r="I183" s="17"/>
      <c r="J183" s="17"/>
      <c r="K183" s="17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16"/>
      <c r="C184" s="2"/>
      <c r="D184" s="1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4">
        <v>4</v>
      </c>
      <c r="B185" s="5" t="s">
        <v>4</v>
      </c>
      <c r="C185" s="6" t="e">
        <f>Info!#REF!</f>
        <v>#REF!</v>
      </c>
      <c r="D185" s="7" t="s">
        <v>5</v>
      </c>
      <c r="E185" s="94">
        <v>1</v>
      </c>
      <c r="F185" s="95"/>
      <c r="G185" s="96"/>
      <c r="H185" s="6" t="s">
        <v>6</v>
      </c>
      <c r="I185" s="94">
        <v>4</v>
      </c>
      <c r="J185" s="95"/>
      <c r="K185" s="96"/>
      <c r="L185" s="8">
        <v>3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8" t="s">
        <v>9</v>
      </c>
      <c r="B186" s="10" t="s">
        <v>7</v>
      </c>
      <c r="C186" s="11">
        <v>3</v>
      </c>
      <c r="D186" s="12"/>
      <c r="E186" s="97" t="str">
        <f>Info2!$D$8</f>
        <v xml:space="preserve"> </v>
      </c>
      <c r="F186" s="98"/>
      <c r="G186" s="99"/>
      <c r="H186" s="11" t="s">
        <v>6</v>
      </c>
      <c r="I186" s="97" t="str">
        <f>Info2!$E$7</f>
        <v xml:space="preserve"> </v>
      </c>
      <c r="J186" s="98"/>
      <c r="K186" s="99"/>
      <c r="L186" s="13" t="e">
        <f>Info2!#REF!</f>
        <v>#REF!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9"/>
      <c r="B187" s="70"/>
      <c r="C187" s="71"/>
      <c r="D187" s="17" t="s">
        <v>8</v>
      </c>
      <c r="E187" s="17"/>
      <c r="F187" s="17"/>
      <c r="G187" s="17"/>
      <c r="H187" s="17" t="s">
        <v>8</v>
      </c>
      <c r="I187" s="17"/>
      <c r="J187" s="17"/>
      <c r="K187" s="17"/>
      <c r="L187" s="7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9"/>
      <c r="B188" s="1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2" t="s">
        <v>91</v>
      </c>
      <c r="B189" s="16"/>
      <c r="C189" s="2"/>
      <c r="D189" s="1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4">
        <v>5</v>
      </c>
      <c r="B190" s="5" t="s">
        <v>4</v>
      </c>
      <c r="C190" s="6" t="e">
        <f>Info!#REF!</f>
        <v>#REF!</v>
      </c>
      <c r="D190" s="7" t="s">
        <v>5</v>
      </c>
      <c r="E190" s="94">
        <v>2</v>
      </c>
      <c r="F190" s="95"/>
      <c r="G190" s="96"/>
      <c r="H190" s="6" t="s">
        <v>6</v>
      </c>
      <c r="I190" s="94">
        <v>3</v>
      </c>
      <c r="J190" s="95"/>
      <c r="K190" s="96"/>
      <c r="L190" s="8">
        <v>1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8">
        <v>0.33333333333333331</v>
      </c>
      <c r="B191" s="10" t="s">
        <v>7</v>
      </c>
      <c r="C191" s="11">
        <v>4</v>
      </c>
      <c r="D191" s="12"/>
      <c r="E191" s="97" t="e">
        <f>Info2!#REF!</f>
        <v>#REF!</v>
      </c>
      <c r="F191" s="98"/>
      <c r="G191" s="99"/>
      <c r="H191" s="11" t="s">
        <v>6</v>
      </c>
      <c r="I191" s="97" t="e">
        <f>Info2!#REF!</f>
        <v>#REF!</v>
      </c>
      <c r="J191" s="98"/>
      <c r="K191" s="99"/>
      <c r="L191" s="13" t="str">
        <f>Info2!$D$5</f>
        <v xml:space="preserve"> 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9"/>
      <c r="B192" s="16"/>
      <c r="C192" s="2"/>
      <c r="D192" s="17" t="s">
        <v>8</v>
      </c>
      <c r="E192" s="17"/>
      <c r="F192" s="17"/>
      <c r="G192" s="17"/>
      <c r="H192" s="17" t="s">
        <v>8</v>
      </c>
      <c r="I192" s="17"/>
      <c r="J192" s="17"/>
      <c r="K192" s="17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16"/>
      <c r="C193" s="2"/>
      <c r="D193" s="1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4">
        <v>6</v>
      </c>
      <c r="B194" s="5" t="s">
        <v>4</v>
      </c>
      <c r="C194" s="6" t="e">
        <f>Info!#REF!</f>
        <v>#REF!</v>
      </c>
      <c r="D194" s="7" t="s">
        <v>5</v>
      </c>
      <c r="E194" s="94">
        <v>3</v>
      </c>
      <c r="F194" s="95"/>
      <c r="G194" s="96"/>
      <c r="H194" s="6" t="s">
        <v>6</v>
      </c>
      <c r="I194" s="94">
        <v>4</v>
      </c>
      <c r="J194" s="95"/>
      <c r="K194" s="96"/>
      <c r="L194" s="8">
        <v>2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8">
        <v>0.375</v>
      </c>
      <c r="B195" s="10" t="s">
        <v>7</v>
      </c>
      <c r="C195" s="11">
        <v>5</v>
      </c>
      <c r="D195" s="12"/>
      <c r="E195" s="97" t="e">
        <f>Info2!#REF!</f>
        <v>#REF!</v>
      </c>
      <c r="F195" s="98"/>
      <c r="G195" s="99"/>
      <c r="H195" s="11" t="s">
        <v>6</v>
      </c>
      <c r="I195" s="97" t="str">
        <f>Info2!$E$6</f>
        <v xml:space="preserve"> </v>
      </c>
      <c r="J195" s="98"/>
      <c r="K195" s="99"/>
      <c r="L195" s="13" t="e">
        <f>Info2!#REF!</f>
        <v>#REF!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9"/>
      <c r="B196" s="16"/>
      <c r="C196" s="2"/>
      <c r="D196" s="17" t="s">
        <v>8</v>
      </c>
      <c r="E196" s="17"/>
      <c r="F196" s="17"/>
      <c r="G196" s="17"/>
      <c r="H196" s="17" t="s">
        <v>8</v>
      </c>
      <c r="I196" s="17"/>
      <c r="J196" s="17"/>
      <c r="K196" s="17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0"/>
      <c r="B197" s="16"/>
      <c r="C197" s="2"/>
      <c r="D197" s="1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4">
        <v>7</v>
      </c>
      <c r="B198" s="5" t="s">
        <v>4</v>
      </c>
      <c r="C198" s="6" t="e">
        <f>Info!#REF!</f>
        <v>#REF!</v>
      </c>
      <c r="D198" s="7" t="s">
        <v>5</v>
      </c>
      <c r="E198" s="94">
        <v>1</v>
      </c>
      <c r="F198" s="95"/>
      <c r="G198" s="96"/>
      <c r="H198" s="6" t="s">
        <v>6</v>
      </c>
      <c r="I198" s="94">
        <v>2</v>
      </c>
      <c r="J198" s="95"/>
      <c r="K198" s="96"/>
      <c r="L198" s="8">
        <v>4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8" t="s">
        <v>9</v>
      </c>
      <c r="B199" s="10" t="s">
        <v>7</v>
      </c>
      <c r="C199" s="11">
        <v>6</v>
      </c>
      <c r="D199" s="12"/>
      <c r="E199" s="97" t="str">
        <f>Info2!$D$5</f>
        <v xml:space="preserve"> </v>
      </c>
      <c r="F199" s="98"/>
      <c r="G199" s="99"/>
      <c r="H199" s="11" t="s">
        <v>6</v>
      </c>
      <c r="I199" s="97" t="e">
        <f>Info2!#REF!</f>
        <v>#REF!</v>
      </c>
      <c r="J199" s="98"/>
      <c r="K199" s="99"/>
      <c r="L199" s="13" t="str">
        <f>Info2!$E$6</f>
        <v xml:space="preserve"> 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9"/>
      <c r="B200" s="16"/>
      <c r="C200" s="2"/>
      <c r="D200" s="17" t="s">
        <v>8</v>
      </c>
      <c r="E200" s="17"/>
      <c r="F200" s="17"/>
      <c r="G200" s="17"/>
      <c r="H200" s="17" t="s">
        <v>8</v>
      </c>
      <c r="I200" s="17"/>
      <c r="J200" s="17"/>
      <c r="K200" s="17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16"/>
      <c r="C201" s="2"/>
      <c r="D201" s="1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4">
        <v>8</v>
      </c>
      <c r="B202" s="5" t="s">
        <v>4</v>
      </c>
      <c r="C202" s="6" t="e">
        <f>Info!#REF!</f>
        <v>#REF!</v>
      </c>
      <c r="D202" s="7" t="s">
        <v>5</v>
      </c>
      <c r="E202" s="94">
        <v>1</v>
      </c>
      <c r="F202" s="95"/>
      <c r="G202" s="96"/>
      <c r="H202" s="6" t="s">
        <v>6</v>
      </c>
      <c r="I202" s="94">
        <v>2</v>
      </c>
      <c r="J202" s="95"/>
      <c r="K202" s="96"/>
      <c r="L202" s="8">
        <v>4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8" t="s">
        <v>9</v>
      </c>
      <c r="B203" s="10" t="s">
        <v>7</v>
      </c>
      <c r="C203" s="11">
        <v>6</v>
      </c>
      <c r="D203" s="12"/>
      <c r="E203" s="97" t="str">
        <f>Info2!$D$6</f>
        <v xml:space="preserve"> </v>
      </c>
      <c r="F203" s="98"/>
      <c r="G203" s="99"/>
      <c r="H203" s="11" t="s">
        <v>6</v>
      </c>
      <c r="I203" s="97" t="e">
        <f>Info2!#REF!</f>
        <v>#REF!</v>
      </c>
      <c r="J203" s="98"/>
      <c r="K203" s="99"/>
      <c r="L203" s="13" t="str">
        <f>Info2!$E$5</f>
        <v xml:space="preserve"> 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1"/>
      <c r="C204" s="1"/>
      <c r="D204" s="17" t="s">
        <v>8</v>
      </c>
      <c r="E204" s="17"/>
      <c r="F204" s="17"/>
      <c r="G204" s="17"/>
      <c r="H204" s="17" t="s">
        <v>8</v>
      </c>
      <c r="I204" s="17"/>
      <c r="J204" s="17"/>
      <c r="K204" s="17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92">
    <mergeCell ref="E37:G37"/>
    <mergeCell ref="I37:K37"/>
    <mergeCell ref="E38:G38"/>
    <mergeCell ref="I38:K38"/>
    <mergeCell ref="E41:G41"/>
    <mergeCell ref="I41:K41"/>
    <mergeCell ref="I42:K42"/>
    <mergeCell ref="E42:G42"/>
    <mergeCell ref="E45:G45"/>
    <mergeCell ref="I45:K45"/>
    <mergeCell ref="E46:G46"/>
    <mergeCell ref="I46:K46"/>
    <mergeCell ref="E49:G49"/>
    <mergeCell ref="E50:G50"/>
    <mergeCell ref="I49:K49"/>
    <mergeCell ref="I50:K50"/>
    <mergeCell ref="E54:G54"/>
    <mergeCell ref="I54:K54"/>
    <mergeCell ref="E55:G55"/>
    <mergeCell ref="I55:K55"/>
    <mergeCell ref="I58:K58"/>
    <mergeCell ref="I59:K59"/>
    <mergeCell ref="E58:G58"/>
    <mergeCell ref="E59:G59"/>
    <mergeCell ref="E62:G62"/>
    <mergeCell ref="I62:K62"/>
    <mergeCell ref="E63:G63"/>
    <mergeCell ref="I63:K63"/>
    <mergeCell ref="I66:K66"/>
    <mergeCell ref="E66:G66"/>
    <mergeCell ref="E3:G3"/>
    <mergeCell ref="I3:K3"/>
    <mergeCell ref="E4:G4"/>
    <mergeCell ref="I4:K4"/>
    <mergeCell ref="E7:G7"/>
    <mergeCell ref="I7:K7"/>
    <mergeCell ref="I8:K8"/>
    <mergeCell ref="I15:K15"/>
    <mergeCell ref="I16:K16"/>
    <mergeCell ref="E8:G8"/>
    <mergeCell ref="E11:G11"/>
    <mergeCell ref="I11:K11"/>
    <mergeCell ref="E12:G12"/>
    <mergeCell ref="I12:K12"/>
    <mergeCell ref="E15:G15"/>
    <mergeCell ref="E16:G16"/>
    <mergeCell ref="E20:G20"/>
    <mergeCell ref="I20:K20"/>
    <mergeCell ref="E21:G21"/>
    <mergeCell ref="I21:K21"/>
    <mergeCell ref="E24:G24"/>
    <mergeCell ref="I24:K24"/>
    <mergeCell ref="I25:K25"/>
    <mergeCell ref="I32:K32"/>
    <mergeCell ref="I33:K33"/>
    <mergeCell ref="E25:G25"/>
    <mergeCell ref="E28:G28"/>
    <mergeCell ref="I28:K28"/>
    <mergeCell ref="E29:G29"/>
    <mergeCell ref="I29:K29"/>
    <mergeCell ref="E32:G32"/>
    <mergeCell ref="E33:G33"/>
    <mergeCell ref="E67:G67"/>
    <mergeCell ref="I67:K67"/>
    <mergeCell ref="E71:G71"/>
    <mergeCell ref="I71:K71"/>
    <mergeCell ref="E72:G72"/>
    <mergeCell ref="I72:K72"/>
    <mergeCell ref="E109:G109"/>
    <mergeCell ref="I109:K109"/>
    <mergeCell ref="E110:G110"/>
    <mergeCell ref="I110:K110"/>
    <mergeCell ref="I93:K93"/>
    <mergeCell ref="E96:G96"/>
    <mergeCell ref="I96:K96"/>
    <mergeCell ref="I97:K97"/>
    <mergeCell ref="I105:K105"/>
    <mergeCell ref="I106:K106"/>
    <mergeCell ref="E97:G97"/>
    <mergeCell ref="E100:G100"/>
    <mergeCell ref="I100:K100"/>
    <mergeCell ref="E101:G101"/>
    <mergeCell ref="I101:K101"/>
    <mergeCell ref="E105:G105"/>
    <mergeCell ref="E106:G106"/>
    <mergeCell ref="E113:G113"/>
    <mergeCell ref="I113:K113"/>
    <mergeCell ref="I114:K114"/>
    <mergeCell ref="E114:G114"/>
    <mergeCell ref="E117:G117"/>
    <mergeCell ref="I117:K117"/>
    <mergeCell ref="E118:G118"/>
    <mergeCell ref="I118:K118"/>
    <mergeCell ref="E122:G122"/>
    <mergeCell ref="E123:G123"/>
    <mergeCell ref="I122:K122"/>
    <mergeCell ref="I123:K123"/>
    <mergeCell ref="E126:G126"/>
    <mergeCell ref="I126:K126"/>
    <mergeCell ref="E127:G127"/>
    <mergeCell ref="I127:K127"/>
    <mergeCell ref="I130:K130"/>
    <mergeCell ref="I131:K131"/>
    <mergeCell ref="E130:G130"/>
    <mergeCell ref="E131:G131"/>
    <mergeCell ref="E134:G134"/>
    <mergeCell ref="I134:K134"/>
    <mergeCell ref="E135:G135"/>
    <mergeCell ref="I135:K135"/>
    <mergeCell ref="I139:K139"/>
    <mergeCell ref="E75:G75"/>
    <mergeCell ref="I75:K75"/>
    <mergeCell ref="E76:G76"/>
    <mergeCell ref="I76:K76"/>
    <mergeCell ref="E79:G79"/>
    <mergeCell ref="I79:K79"/>
    <mergeCell ref="I80:K80"/>
    <mergeCell ref="I88:K88"/>
    <mergeCell ref="I89:K89"/>
    <mergeCell ref="E80:G80"/>
    <mergeCell ref="E83:G83"/>
    <mergeCell ref="I83:K83"/>
    <mergeCell ref="E84:G84"/>
    <mergeCell ref="I84:K84"/>
    <mergeCell ref="E88:G88"/>
    <mergeCell ref="E89:G89"/>
    <mergeCell ref="E92:G92"/>
    <mergeCell ref="I92:K92"/>
    <mergeCell ref="E93:G93"/>
    <mergeCell ref="I186:K186"/>
    <mergeCell ref="E186:G186"/>
    <mergeCell ref="E190:G190"/>
    <mergeCell ref="I190:K190"/>
    <mergeCell ref="E191:G191"/>
    <mergeCell ref="I191:K191"/>
    <mergeCell ref="E139:G139"/>
    <mergeCell ref="E140:G140"/>
    <mergeCell ref="I140:K140"/>
    <mergeCell ref="E143:G143"/>
    <mergeCell ref="I143:K143"/>
    <mergeCell ref="E144:G144"/>
    <mergeCell ref="I144:K144"/>
    <mergeCell ref="E181:G181"/>
    <mergeCell ref="I181:K181"/>
    <mergeCell ref="I169:K169"/>
    <mergeCell ref="I177:K177"/>
    <mergeCell ref="I178:K178"/>
    <mergeCell ref="E169:G169"/>
    <mergeCell ref="E173:G173"/>
    <mergeCell ref="I173:K173"/>
    <mergeCell ref="E174:G174"/>
    <mergeCell ref="I174:K174"/>
    <mergeCell ref="E177:G177"/>
    <mergeCell ref="E164:G164"/>
    <mergeCell ref="I164:K164"/>
    <mergeCell ref="E165:G165"/>
    <mergeCell ref="I165:K165"/>
    <mergeCell ref="E168:G168"/>
    <mergeCell ref="I168:K168"/>
    <mergeCell ref="E182:G182"/>
    <mergeCell ref="I182:K182"/>
    <mergeCell ref="E185:G185"/>
    <mergeCell ref="I185:K185"/>
    <mergeCell ref="E178:G178"/>
    <mergeCell ref="E147:G147"/>
    <mergeCell ref="I147:K147"/>
    <mergeCell ref="E148:G148"/>
    <mergeCell ref="I148:K148"/>
    <mergeCell ref="E151:G151"/>
    <mergeCell ref="I151:K151"/>
    <mergeCell ref="I152:K152"/>
    <mergeCell ref="I160:K160"/>
    <mergeCell ref="I161:K161"/>
    <mergeCell ref="E152:G152"/>
    <mergeCell ref="E156:G156"/>
    <mergeCell ref="I156:K156"/>
    <mergeCell ref="E157:G157"/>
    <mergeCell ref="I157:K157"/>
    <mergeCell ref="E160:G160"/>
    <mergeCell ref="E161:G161"/>
    <mergeCell ref="E202:G202"/>
    <mergeCell ref="E203:G203"/>
    <mergeCell ref="I194:K194"/>
    <mergeCell ref="I195:K195"/>
    <mergeCell ref="E198:G198"/>
    <mergeCell ref="I198:K198"/>
    <mergeCell ref="E199:G199"/>
    <mergeCell ref="I199:K199"/>
    <mergeCell ref="I202:K202"/>
    <mergeCell ref="I203:K203"/>
    <mergeCell ref="E194:G194"/>
    <mergeCell ref="E195:G195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FB714"/>
  </sheetPr>
  <dimension ref="A1:Z1000"/>
  <sheetViews>
    <sheetView workbookViewId="0"/>
  </sheetViews>
  <sheetFormatPr defaultColWidth="12.5703125" defaultRowHeight="15" customHeight="1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  <col min="13" max="13" width="9.140625" customWidth="1"/>
    <col min="14" max="26" width="8.5703125" customWidth="1"/>
  </cols>
  <sheetData>
    <row r="1" spans="1:26" ht="12.75" customHeight="1">
      <c r="A1" s="1"/>
      <c r="B1" s="1" t="s">
        <v>0</v>
      </c>
      <c r="C1" s="1"/>
      <c r="D1" s="1"/>
      <c r="E1" s="2" t="str">
        <f>Info!$D$13</f>
        <v>Court 1</v>
      </c>
      <c r="F1" s="3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">
        <v>1</v>
      </c>
      <c r="B4" s="5" t="s">
        <v>92</v>
      </c>
      <c r="C4" s="6" t="s">
        <v>93</v>
      </c>
      <c r="D4" s="7" t="s">
        <v>5</v>
      </c>
      <c r="E4" s="94" t="s">
        <v>94</v>
      </c>
      <c r="F4" s="95"/>
      <c r="G4" s="96"/>
      <c r="H4" s="6" t="s">
        <v>6</v>
      </c>
      <c r="I4" s="94" t="s">
        <v>95</v>
      </c>
      <c r="J4" s="95"/>
      <c r="K4" s="96"/>
      <c r="L4" s="8" t="s">
        <v>96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73">
        <v>0.52083333333333337</v>
      </c>
      <c r="B5" s="10" t="s">
        <v>7</v>
      </c>
      <c r="C5" s="11" t="s">
        <v>97</v>
      </c>
      <c r="D5" s="12"/>
      <c r="E5" s="97" t="e">
        <f>#REF!</f>
        <v>#REF!</v>
      </c>
      <c r="F5" s="98"/>
      <c r="G5" s="99"/>
      <c r="H5" s="11" t="s">
        <v>6</v>
      </c>
      <c r="I5" s="97" t="e">
        <f>#REF!</f>
        <v>#REF!</v>
      </c>
      <c r="J5" s="98"/>
      <c r="K5" s="99"/>
      <c r="L5" s="13" t="e">
        <f>#REF!</f>
        <v>#REF!</v>
      </c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5"/>
      <c r="B6" s="16"/>
      <c r="C6" s="2"/>
      <c r="D6" s="17" t="s">
        <v>8</v>
      </c>
      <c r="E6" s="17"/>
      <c r="F6" s="17"/>
      <c r="G6" s="17"/>
      <c r="H6" s="17" t="s">
        <v>8</v>
      </c>
      <c r="I6" s="17"/>
      <c r="J6" s="17"/>
      <c r="K6" s="17"/>
      <c r="L6" s="2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"/>
      <c r="B7" s="16"/>
      <c r="C7" s="2"/>
      <c r="D7" s="1"/>
      <c r="E7" s="2"/>
      <c r="F7" s="2"/>
      <c r="G7" s="2"/>
      <c r="H7" s="2"/>
      <c r="I7" s="2"/>
      <c r="J7" s="2"/>
      <c r="K7" s="2"/>
      <c r="L7" s="2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">
        <v>2</v>
      </c>
      <c r="B8" s="5" t="s">
        <v>92</v>
      </c>
      <c r="C8" s="6" t="s">
        <v>98</v>
      </c>
      <c r="D8" s="7" t="s">
        <v>5</v>
      </c>
      <c r="E8" s="94" t="s">
        <v>96</v>
      </c>
      <c r="F8" s="95"/>
      <c r="G8" s="96"/>
      <c r="H8" s="6" t="s">
        <v>6</v>
      </c>
      <c r="I8" s="94" t="s">
        <v>99</v>
      </c>
      <c r="J8" s="95"/>
      <c r="K8" s="96"/>
      <c r="L8" s="8" t="s">
        <v>100</v>
      </c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8" t="s">
        <v>9</v>
      </c>
      <c r="B9" s="10" t="s">
        <v>7</v>
      </c>
      <c r="C9" s="11" t="s">
        <v>101</v>
      </c>
      <c r="D9" s="12"/>
      <c r="E9" s="97" t="e">
        <f>#REF!</f>
        <v>#REF!</v>
      </c>
      <c r="F9" s="98"/>
      <c r="G9" s="99"/>
      <c r="H9" s="11" t="s">
        <v>6</v>
      </c>
      <c r="I9" s="97" t="e">
        <f>#REF!</f>
        <v>#REF!</v>
      </c>
      <c r="J9" s="98"/>
      <c r="K9" s="99"/>
      <c r="L9" s="13"/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5"/>
      <c r="B10" s="16"/>
      <c r="C10" s="2"/>
      <c r="D10" s="17" t="s">
        <v>8</v>
      </c>
      <c r="E10" s="17"/>
      <c r="F10" s="17"/>
      <c r="G10" s="17"/>
      <c r="H10" s="17" t="s">
        <v>8</v>
      </c>
      <c r="I10" s="17"/>
      <c r="J10" s="17"/>
      <c r="K10" s="17"/>
      <c r="L10" s="2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"/>
      <c r="B11" s="16"/>
      <c r="C11" s="2"/>
      <c r="D11" s="1"/>
      <c r="E11" s="2"/>
      <c r="F11" s="2"/>
      <c r="G11" s="2"/>
      <c r="H11" s="2"/>
      <c r="I11" s="2"/>
      <c r="J11" s="2"/>
      <c r="K11" s="2"/>
      <c r="L11" s="2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">
        <v>3</v>
      </c>
      <c r="B12" s="5" t="s">
        <v>92</v>
      </c>
      <c r="C12" s="6" t="s">
        <v>93</v>
      </c>
      <c r="D12" s="7" t="s">
        <v>5</v>
      </c>
      <c r="E12" s="94" t="s">
        <v>102</v>
      </c>
      <c r="F12" s="95"/>
      <c r="G12" s="96"/>
      <c r="H12" s="6" t="s">
        <v>6</v>
      </c>
      <c r="I12" s="94" t="s">
        <v>103</v>
      </c>
      <c r="J12" s="95"/>
      <c r="K12" s="96"/>
      <c r="L12" s="8" t="s">
        <v>100</v>
      </c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8" t="s">
        <v>9</v>
      </c>
      <c r="B13" s="10" t="s">
        <v>7</v>
      </c>
      <c r="C13" s="11" t="s">
        <v>101</v>
      </c>
      <c r="D13" s="12"/>
      <c r="E13" s="97"/>
      <c r="F13" s="98"/>
      <c r="G13" s="99"/>
      <c r="H13" s="11" t="s">
        <v>6</v>
      </c>
      <c r="I13" s="97"/>
      <c r="J13" s="98"/>
      <c r="K13" s="99"/>
      <c r="L13" s="13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9"/>
      <c r="B14" s="16"/>
      <c r="C14" s="2"/>
      <c r="D14" s="17" t="s">
        <v>8</v>
      </c>
      <c r="E14" s="17"/>
      <c r="F14" s="17"/>
      <c r="G14" s="17"/>
      <c r="H14" s="17" t="s">
        <v>8</v>
      </c>
      <c r="I14" s="17"/>
      <c r="J14" s="17"/>
      <c r="K14" s="17"/>
      <c r="L14" s="2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"/>
      <c r="B15" s="16"/>
      <c r="C15" s="2"/>
      <c r="D15" s="1"/>
      <c r="E15" s="2"/>
      <c r="F15" s="2"/>
      <c r="G15" s="2"/>
      <c r="H15" s="2"/>
      <c r="I15" s="2"/>
      <c r="J15" s="2"/>
      <c r="K15" s="2"/>
      <c r="L15" s="2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">
        <v>4</v>
      </c>
      <c r="B16" s="5" t="s">
        <v>92</v>
      </c>
      <c r="C16" s="6" t="s">
        <v>93</v>
      </c>
      <c r="D16" s="7" t="s">
        <v>5</v>
      </c>
      <c r="E16" s="94" t="s">
        <v>104</v>
      </c>
      <c r="F16" s="95"/>
      <c r="G16" s="96"/>
      <c r="H16" s="6" t="s">
        <v>6</v>
      </c>
      <c r="I16" s="94" t="s">
        <v>105</v>
      </c>
      <c r="J16" s="95"/>
      <c r="K16" s="96"/>
      <c r="L16" s="8" t="s">
        <v>100</v>
      </c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8" t="s">
        <v>9</v>
      </c>
      <c r="B17" s="10" t="s">
        <v>7</v>
      </c>
      <c r="C17" s="11" t="s">
        <v>106</v>
      </c>
      <c r="D17" s="12"/>
      <c r="E17" s="97"/>
      <c r="F17" s="98"/>
      <c r="G17" s="99"/>
      <c r="H17" s="11" t="s">
        <v>6</v>
      </c>
      <c r="I17" s="97"/>
      <c r="J17" s="98"/>
      <c r="K17" s="99"/>
      <c r="L17" s="13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9"/>
      <c r="B18" s="16"/>
      <c r="C18" s="2"/>
      <c r="D18" s="17" t="s">
        <v>8</v>
      </c>
      <c r="E18" s="17"/>
      <c r="F18" s="17"/>
      <c r="G18" s="17"/>
      <c r="H18" s="17" t="s">
        <v>8</v>
      </c>
      <c r="I18" s="17"/>
      <c r="J18" s="17"/>
      <c r="K18" s="17"/>
      <c r="L18" s="2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"/>
      <c r="B19" s="16"/>
      <c r="C19" s="2"/>
      <c r="D19" s="1"/>
      <c r="E19" s="2"/>
      <c r="F19" s="2"/>
      <c r="G19" s="2"/>
      <c r="H19" s="2"/>
      <c r="I19" s="2"/>
      <c r="J19" s="2"/>
      <c r="K19" s="2"/>
      <c r="L19" s="2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1" t="s">
        <v>0</v>
      </c>
      <c r="C35" s="1"/>
      <c r="D35" s="1"/>
      <c r="E35" s="2" t="str">
        <f>Info!$D$14</f>
        <v>Court 2</v>
      </c>
      <c r="F35" s="3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 t="s">
        <v>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">
        <v>1</v>
      </c>
      <c r="B38" s="5" t="s">
        <v>92</v>
      </c>
      <c r="C38" s="6" t="s">
        <v>93</v>
      </c>
      <c r="D38" s="7" t="s">
        <v>5</v>
      </c>
      <c r="E38" s="94" t="s">
        <v>107</v>
      </c>
      <c r="F38" s="95"/>
      <c r="G38" s="96"/>
      <c r="H38" s="6" t="s">
        <v>6</v>
      </c>
      <c r="I38" s="94" t="s">
        <v>108</v>
      </c>
      <c r="J38" s="95"/>
      <c r="K38" s="96"/>
      <c r="L38" s="8" t="s">
        <v>109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73">
        <v>0.52083333333333337</v>
      </c>
      <c r="B39" s="10" t="s">
        <v>7</v>
      </c>
      <c r="C39" s="11" t="s">
        <v>110</v>
      </c>
      <c r="D39" s="12"/>
      <c r="E39" s="97" t="e">
        <f>#REF!</f>
        <v>#REF!</v>
      </c>
      <c r="F39" s="98"/>
      <c r="G39" s="99"/>
      <c r="H39" s="11" t="s">
        <v>6</v>
      </c>
      <c r="I39" s="97" t="e">
        <f>#REF!</f>
        <v>#REF!</v>
      </c>
      <c r="J39" s="98"/>
      <c r="K39" s="99"/>
      <c r="L39" s="13" t="e">
        <f>#REF!</f>
        <v>#REF!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5"/>
      <c r="B40" s="16"/>
      <c r="C40" s="2"/>
      <c r="D40" s="17" t="s">
        <v>8</v>
      </c>
      <c r="E40" s="17"/>
      <c r="F40" s="17"/>
      <c r="G40" s="17"/>
      <c r="H40" s="17" t="s">
        <v>8</v>
      </c>
      <c r="I40" s="17"/>
      <c r="J40" s="17"/>
      <c r="K40" s="17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/>
      <c r="B41" s="16"/>
      <c r="C41" s="2"/>
      <c r="D41" s="1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">
        <v>2</v>
      </c>
      <c r="B42" s="5" t="s">
        <v>92</v>
      </c>
      <c r="C42" s="6" t="s">
        <v>98</v>
      </c>
      <c r="D42" s="7" t="s">
        <v>5</v>
      </c>
      <c r="E42" s="94" t="s">
        <v>111</v>
      </c>
      <c r="F42" s="95"/>
      <c r="G42" s="96"/>
      <c r="H42" s="6" t="s">
        <v>6</v>
      </c>
      <c r="I42" s="94" t="s">
        <v>112</v>
      </c>
      <c r="J42" s="95"/>
      <c r="K42" s="96"/>
      <c r="L42" s="8" t="s">
        <v>100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8" t="s">
        <v>9</v>
      </c>
      <c r="B43" s="10" t="s">
        <v>7</v>
      </c>
      <c r="C43" s="11" t="s">
        <v>101</v>
      </c>
      <c r="D43" s="12"/>
      <c r="E43" s="97" t="e">
        <f>#REF!</f>
        <v>#REF!</v>
      </c>
      <c r="F43" s="98"/>
      <c r="G43" s="99"/>
      <c r="H43" s="11" t="s">
        <v>6</v>
      </c>
      <c r="I43" s="97" t="e">
        <f>#REF!</f>
        <v>#REF!</v>
      </c>
      <c r="J43" s="98"/>
      <c r="K43" s="99"/>
      <c r="L43" s="1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5"/>
      <c r="B44" s="16"/>
      <c r="C44" s="2"/>
      <c r="D44" s="17" t="s">
        <v>8</v>
      </c>
      <c r="E44" s="17"/>
      <c r="F44" s="17"/>
      <c r="G44" s="17"/>
      <c r="H44" s="17" t="s">
        <v>8</v>
      </c>
      <c r="I44" s="17"/>
      <c r="J44" s="17"/>
      <c r="K44" s="17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6"/>
      <c r="C45" s="2"/>
      <c r="D45" s="1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">
        <v>3</v>
      </c>
      <c r="B46" s="5" t="s">
        <v>92</v>
      </c>
      <c r="C46" s="6" t="s">
        <v>93</v>
      </c>
      <c r="D46" s="7" t="s">
        <v>5</v>
      </c>
      <c r="E46" s="94" t="s">
        <v>113</v>
      </c>
      <c r="F46" s="95"/>
      <c r="G46" s="96"/>
      <c r="H46" s="6" t="s">
        <v>6</v>
      </c>
      <c r="I46" s="94" t="s">
        <v>114</v>
      </c>
      <c r="J46" s="95"/>
      <c r="K46" s="96"/>
      <c r="L46" s="8" t="s">
        <v>100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8" t="s">
        <v>9</v>
      </c>
      <c r="B47" s="10" t="s">
        <v>7</v>
      </c>
      <c r="C47" s="11" t="s">
        <v>101</v>
      </c>
      <c r="D47" s="12"/>
      <c r="E47" s="97"/>
      <c r="F47" s="98"/>
      <c r="G47" s="99"/>
      <c r="H47" s="11" t="s">
        <v>6</v>
      </c>
      <c r="I47" s="97"/>
      <c r="J47" s="98"/>
      <c r="K47" s="99"/>
      <c r="L47" s="1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9"/>
      <c r="B48" s="16"/>
      <c r="C48" s="2"/>
      <c r="D48" s="17" t="s">
        <v>8</v>
      </c>
      <c r="E48" s="17"/>
      <c r="F48" s="17"/>
      <c r="G48" s="17"/>
      <c r="H48" s="17" t="s">
        <v>8</v>
      </c>
      <c r="I48" s="17"/>
      <c r="J48" s="17"/>
      <c r="K48" s="17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16"/>
      <c r="C49" s="2"/>
      <c r="D49" s="1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">
        <v>4</v>
      </c>
      <c r="B50" s="5" t="s">
        <v>92</v>
      </c>
      <c r="C50" s="6" t="s">
        <v>98</v>
      </c>
      <c r="D50" s="7" t="s">
        <v>5</v>
      </c>
      <c r="E50" s="94" t="s">
        <v>115</v>
      </c>
      <c r="F50" s="95"/>
      <c r="G50" s="96"/>
      <c r="H50" s="6" t="s">
        <v>6</v>
      </c>
      <c r="I50" s="94" t="s">
        <v>116</v>
      </c>
      <c r="J50" s="95"/>
      <c r="K50" s="96"/>
      <c r="L50" s="8" t="s">
        <v>100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8" t="s">
        <v>9</v>
      </c>
      <c r="B51" s="10" t="s">
        <v>7</v>
      </c>
      <c r="C51" s="11" t="s">
        <v>106</v>
      </c>
      <c r="D51" s="12"/>
      <c r="E51" s="97"/>
      <c r="F51" s="98"/>
      <c r="G51" s="99"/>
      <c r="H51" s="11" t="s">
        <v>6</v>
      </c>
      <c r="I51" s="97"/>
      <c r="J51" s="98"/>
      <c r="K51" s="99"/>
      <c r="L51" s="1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9"/>
      <c r="B52" s="16"/>
      <c r="C52" s="2"/>
      <c r="D52" s="17" t="s">
        <v>8</v>
      </c>
      <c r="E52" s="17"/>
      <c r="F52" s="17"/>
      <c r="G52" s="17"/>
      <c r="H52" s="17" t="s">
        <v>8</v>
      </c>
      <c r="I52" s="17"/>
      <c r="J52" s="17"/>
      <c r="K52" s="17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16"/>
      <c r="C53" s="2"/>
      <c r="D53" s="1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1" t="s">
        <v>0</v>
      </c>
      <c r="C69" s="1"/>
      <c r="D69" s="1"/>
      <c r="E69" s="2" t="str">
        <f>Info!$D$15</f>
        <v>Court 3</v>
      </c>
      <c r="F69" s="3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 t="s">
        <v>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 t="s">
        <v>3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4">
        <v>1</v>
      </c>
      <c r="B72" s="5" t="s">
        <v>92</v>
      </c>
      <c r="C72" s="6" t="s">
        <v>93</v>
      </c>
      <c r="D72" s="7" t="s">
        <v>5</v>
      </c>
      <c r="E72" s="94" t="s">
        <v>117</v>
      </c>
      <c r="F72" s="95"/>
      <c r="G72" s="96"/>
      <c r="H72" s="6" t="s">
        <v>6</v>
      </c>
      <c r="I72" s="94" t="s">
        <v>118</v>
      </c>
      <c r="J72" s="95"/>
      <c r="K72" s="96"/>
      <c r="L72" s="8" t="s">
        <v>119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3">
        <v>0.52083333333333337</v>
      </c>
      <c r="B73" s="10" t="s">
        <v>7</v>
      </c>
      <c r="C73" s="11" t="s">
        <v>110</v>
      </c>
      <c r="D73" s="12"/>
      <c r="E73" s="97" t="e">
        <f>#REF!</f>
        <v>#REF!</v>
      </c>
      <c r="F73" s="98"/>
      <c r="G73" s="99"/>
      <c r="H73" s="11" t="s">
        <v>6</v>
      </c>
      <c r="I73" s="97" t="e">
        <f>#REF!</f>
        <v>#REF!</v>
      </c>
      <c r="J73" s="98"/>
      <c r="K73" s="99"/>
      <c r="L73" s="13" t="e">
        <f>#REF!</f>
        <v>#REF!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5"/>
      <c r="B74" s="16"/>
      <c r="C74" s="2"/>
      <c r="D74" s="17" t="s">
        <v>8</v>
      </c>
      <c r="E74" s="17"/>
      <c r="F74" s="17"/>
      <c r="G74" s="17"/>
      <c r="H74" s="17" t="s">
        <v>8</v>
      </c>
      <c r="I74" s="17"/>
      <c r="J74" s="17"/>
      <c r="K74" s="17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16"/>
      <c r="C75" s="2"/>
      <c r="D75" s="1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4">
        <v>2</v>
      </c>
      <c r="B76" s="5" t="s">
        <v>92</v>
      </c>
      <c r="C76" s="6" t="s">
        <v>120</v>
      </c>
      <c r="D76" s="7" t="s">
        <v>5</v>
      </c>
      <c r="E76" s="94" t="s">
        <v>121</v>
      </c>
      <c r="F76" s="95"/>
      <c r="G76" s="96"/>
      <c r="H76" s="6" t="s">
        <v>6</v>
      </c>
      <c r="I76" s="94" t="s">
        <v>119</v>
      </c>
      <c r="J76" s="95"/>
      <c r="K76" s="96"/>
      <c r="L76" s="8" t="s">
        <v>100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8" t="s">
        <v>9</v>
      </c>
      <c r="B77" s="10" t="s">
        <v>7</v>
      </c>
      <c r="C77" s="11" t="s">
        <v>101</v>
      </c>
      <c r="D77" s="12"/>
      <c r="E77" s="97" t="e">
        <f>#REF!</f>
        <v>#REF!</v>
      </c>
      <c r="F77" s="98"/>
      <c r="G77" s="99"/>
      <c r="H77" s="11" t="s">
        <v>6</v>
      </c>
      <c r="I77" s="97" t="e">
        <f>#REF!</f>
        <v>#REF!</v>
      </c>
      <c r="J77" s="98"/>
      <c r="K77" s="99"/>
      <c r="L77" s="1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5"/>
      <c r="B78" s="16"/>
      <c r="C78" s="2"/>
      <c r="D78" s="17" t="s">
        <v>8</v>
      </c>
      <c r="E78" s="17"/>
      <c r="F78" s="17"/>
      <c r="G78" s="17"/>
      <c r="H78" s="17" t="s">
        <v>8</v>
      </c>
      <c r="I78" s="17"/>
      <c r="J78" s="17"/>
      <c r="K78" s="17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16"/>
      <c r="C79" s="2"/>
      <c r="D79" s="1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4">
        <v>3</v>
      </c>
      <c r="B80" s="5" t="s">
        <v>92</v>
      </c>
      <c r="C80" s="6" t="s">
        <v>122</v>
      </c>
      <c r="D80" s="7" t="s">
        <v>5</v>
      </c>
      <c r="E80" s="94" t="s">
        <v>123</v>
      </c>
      <c r="F80" s="95"/>
      <c r="G80" s="96"/>
      <c r="H80" s="6" t="s">
        <v>6</v>
      </c>
      <c r="I80" s="94" t="s">
        <v>124</v>
      </c>
      <c r="J80" s="95"/>
      <c r="K80" s="96"/>
      <c r="L80" s="8" t="s">
        <v>100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8" t="s">
        <v>9</v>
      </c>
      <c r="B81" s="10" t="s">
        <v>7</v>
      </c>
      <c r="C81" s="11" t="s">
        <v>101</v>
      </c>
      <c r="D81" s="12"/>
      <c r="E81" s="97" t="e">
        <f>#REF!</f>
        <v>#REF!</v>
      </c>
      <c r="F81" s="98"/>
      <c r="G81" s="99"/>
      <c r="H81" s="11" t="s">
        <v>6</v>
      </c>
      <c r="I81" s="97" t="e">
        <f>#REF!</f>
        <v>#REF!</v>
      </c>
      <c r="J81" s="98"/>
      <c r="K81" s="99"/>
      <c r="L81" s="1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9"/>
      <c r="B82" s="16"/>
      <c r="C82" s="2"/>
      <c r="D82" s="17" t="s">
        <v>8</v>
      </c>
      <c r="E82" s="17"/>
      <c r="F82" s="17"/>
      <c r="G82" s="17"/>
      <c r="H82" s="17" t="s">
        <v>8</v>
      </c>
      <c r="I82" s="17"/>
      <c r="J82" s="17"/>
      <c r="K82" s="17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16"/>
      <c r="C83" s="2"/>
      <c r="D83" s="1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4">
        <v>4</v>
      </c>
      <c r="B84" s="5" t="s">
        <v>92</v>
      </c>
      <c r="C84" s="6" t="s">
        <v>120</v>
      </c>
      <c r="D84" s="7" t="s">
        <v>5</v>
      </c>
      <c r="E84" s="94" t="s">
        <v>125</v>
      </c>
      <c r="F84" s="95"/>
      <c r="G84" s="96"/>
      <c r="H84" s="6" t="s">
        <v>6</v>
      </c>
      <c r="I84" s="94" t="s">
        <v>126</v>
      </c>
      <c r="J84" s="95"/>
      <c r="K84" s="96"/>
      <c r="L84" s="8" t="s">
        <v>100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8" t="s">
        <v>9</v>
      </c>
      <c r="B85" s="10" t="s">
        <v>7</v>
      </c>
      <c r="C85" s="11" t="s">
        <v>106</v>
      </c>
      <c r="D85" s="12"/>
      <c r="E85" s="97"/>
      <c r="F85" s="98"/>
      <c r="G85" s="99"/>
      <c r="H85" s="11" t="s">
        <v>6</v>
      </c>
      <c r="I85" s="97"/>
      <c r="J85" s="98"/>
      <c r="K85" s="99"/>
      <c r="L85" s="1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9"/>
      <c r="B86" s="16"/>
      <c r="C86" s="2"/>
      <c r="D86" s="17" t="s">
        <v>8</v>
      </c>
      <c r="E86" s="17"/>
      <c r="F86" s="17"/>
      <c r="G86" s="17"/>
      <c r="H86" s="17" t="s">
        <v>8</v>
      </c>
      <c r="I86" s="17"/>
      <c r="J86" s="17"/>
      <c r="K86" s="17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16"/>
      <c r="C87" s="2"/>
      <c r="D87" s="1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1" t="s">
        <v>0</v>
      </c>
      <c r="C103" s="1"/>
      <c r="D103" s="1"/>
      <c r="E103" s="2" t="str">
        <f>Info!$D$16</f>
        <v>Court 4</v>
      </c>
      <c r="F103" s="3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 t="s">
        <v>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 t="s">
        <v>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4">
        <v>1</v>
      </c>
      <c r="B106" s="5" t="s">
        <v>92</v>
      </c>
      <c r="C106" s="6" t="s">
        <v>93</v>
      </c>
      <c r="D106" s="7" t="s">
        <v>5</v>
      </c>
      <c r="E106" s="94" t="s">
        <v>127</v>
      </c>
      <c r="F106" s="95"/>
      <c r="G106" s="96"/>
      <c r="H106" s="6" t="s">
        <v>6</v>
      </c>
      <c r="I106" s="94" t="s">
        <v>128</v>
      </c>
      <c r="J106" s="95"/>
      <c r="K106" s="96"/>
      <c r="L106" s="8" t="s">
        <v>129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3">
        <v>0.52083333333333337</v>
      </c>
      <c r="B107" s="10" t="s">
        <v>7</v>
      </c>
      <c r="C107" s="11" t="s">
        <v>110</v>
      </c>
      <c r="D107" s="12"/>
      <c r="E107" s="97" t="e">
        <f>#REF!</f>
        <v>#REF!</v>
      </c>
      <c r="F107" s="98"/>
      <c r="G107" s="99"/>
      <c r="H107" s="11" t="s">
        <v>6</v>
      </c>
      <c r="I107" s="97" t="e">
        <f>#REF!</f>
        <v>#REF!</v>
      </c>
      <c r="J107" s="98"/>
      <c r="K107" s="99"/>
      <c r="L107" s="13" t="e">
        <f>#REF!</f>
        <v>#REF!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5"/>
      <c r="B108" s="16"/>
      <c r="C108" s="2"/>
      <c r="D108" s="17" t="s">
        <v>8</v>
      </c>
      <c r="E108" s="17"/>
      <c r="F108" s="17"/>
      <c r="G108" s="17"/>
      <c r="H108" s="17" t="s">
        <v>8</v>
      </c>
      <c r="I108" s="17"/>
      <c r="J108" s="17"/>
      <c r="K108" s="17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16"/>
      <c r="C109" s="2"/>
      <c r="D109" s="1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4">
        <v>2</v>
      </c>
      <c r="B110" s="5" t="s">
        <v>92</v>
      </c>
      <c r="C110" s="6" t="s">
        <v>27</v>
      </c>
      <c r="D110" s="7" t="s">
        <v>5</v>
      </c>
      <c r="E110" s="94" t="s">
        <v>130</v>
      </c>
      <c r="F110" s="95"/>
      <c r="G110" s="96"/>
      <c r="H110" s="6" t="s">
        <v>6</v>
      </c>
      <c r="I110" s="94" t="s">
        <v>129</v>
      </c>
      <c r="J110" s="95"/>
      <c r="K110" s="96"/>
      <c r="L110" s="8" t="s">
        <v>100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8" t="s">
        <v>9</v>
      </c>
      <c r="B111" s="10" t="s">
        <v>7</v>
      </c>
      <c r="C111" s="11" t="s">
        <v>101</v>
      </c>
      <c r="D111" s="12"/>
      <c r="E111" s="97" t="e">
        <f>#REF!</f>
        <v>#REF!</v>
      </c>
      <c r="F111" s="98"/>
      <c r="G111" s="99"/>
      <c r="H111" s="11" t="s">
        <v>6</v>
      </c>
      <c r="I111" s="97" t="e">
        <f>#REF!</f>
        <v>#REF!</v>
      </c>
      <c r="J111" s="98"/>
      <c r="K111" s="99"/>
      <c r="L111" s="1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5"/>
      <c r="B112" s="16"/>
      <c r="C112" s="2"/>
      <c r="D112" s="17" t="s">
        <v>8</v>
      </c>
      <c r="E112" s="17"/>
      <c r="F112" s="17"/>
      <c r="G112" s="17"/>
      <c r="H112" s="17" t="s">
        <v>8</v>
      </c>
      <c r="I112" s="17"/>
      <c r="J112" s="17"/>
      <c r="K112" s="17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16"/>
      <c r="C113" s="2"/>
      <c r="D113" s="1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4">
        <v>3</v>
      </c>
      <c r="B114" s="5" t="s">
        <v>92</v>
      </c>
      <c r="C114" s="6" t="s">
        <v>122</v>
      </c>
      <c r="D114" s="7" t="s">
        <v>5</v>
      </c>
      <c r="E114" s="94" t="s">
        <v>131</v>
      </c>
      <c r="F114" s="95"/>
      <c r="G114" s="96"/>
      <c r="H114" s="6" t="s">
        <v>6</v>
      </c>
      <c r="I114" s="94" t="s">
        <v>132</v>
      </c>
      <c r="J114" s="95"/>
      <c r="K114" s="96"/>
      <c r="L114" s="8" t="s">
        <v>100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8" t="s">
        <v>9</v>
      </c>
      <c r="B115" s="10" t="s">
        <v>7</v>
      </c>
      <c r="C115" s="11" t="s">
        <v>101</v>
      </c>
      <c r="D115" s="12"/>
      <c r="E115" s="97" t="e">
        <f>#REF!</f>
        <v>#REF!</v>
      </c>
      <c r="F115" s="98"/>
      <c r="G115" s="99"/>
      <c r="H115" s="11" t="s">
        <v>6</v>
      </c>
      <c r="I115" s="97" t="e">
        <f>#REF!</f>
        <v>#REF!</v>
      </c>
      <c r="J115" s="98"/>
      <c r="K115" s="99"/>
      <c r="L115" s="1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9"/>
      <c r="B116" s="16"/>
      <c r="C116" s="2"/>
      <c r="D116" s="17" t="s">
        <v>8</v>
      </c>
      <c r="E116" s="17"/>
      <c r="F116" s="17"/>
      <c r="G116" s="17"/>
      <c r="H116" s="17" t="s">
        <v>8</v>
      </c>
      <c r="I116" s="17"/>
      <c r="J116" s="17"/>
      <c r="K116" s="17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16"/>
      <c r="C117" s="2"/>
      <c r="D117" s="1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4">
        <v>4</v>
      </c>
      <c r="B118" s="5" t="s">
        <v>92</v>
      </c>
      <c r="C118" s="6" t="s">
        <v>122</v>
      </c>
      <c r="D118" s="7" t="s">
        <v>5</v>
      </c>
      <c r="E118" s="94" t="s">
        <v>133</v>
      </c>
      <c r="F118" s="95"/>
      <c r="G118" s="96"/>
      <c r="H118" s="6" t="s">
        <v>6</v>
      </c>
      <c r="I118" s="94" t="s">
        <v>134</v>
      </c>
      <c r="J118" s="95"/>
      <c r="K118" s="96"/>
      <c r="L118" s="8" t="s">
        <v>100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8" t="s">
        <v>9</v>
      </c>
      <c r="B119" s="10" t="s">
        <v>7</v>
      </c>
      <c r="C119" s="11" t="s">
        <v>106</v>
      </c>
      <c r="D119" s="12"/>
      <c r="E119" s="97"/>
      <c r="F119" s="98"/>
      <c r="G119" s="99"/>
      <c r="H119" s="11" t="s">
        <v>6</v>
      </c>
      <c r="I119" s="97"/>
      <c r="J119" s="98"/>
      <c r="K119" s="99"/>
      <c r="L119" s="1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9"/>
      <c r="B120" s="16"/>
      <c r="C120" s="2"/>
      <c r="D120" s="17" t="s">
        <v>8</v>
      </c>
      <c r="E120" s="17"/>
      <c r="F120" s="17"/>
      <c r="G120" s="17"/>
      <c r="H120" s="17" t="s">
        <v>8</v>
      </c>
      <c r="I120" s="17"/>
      <c r="J120" s="17"/>
      <c r="K120" s="17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16"/>
      <c r="C121" s="2"/>
      <c r="D121" s="1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1" t="s">
        <v>0</v>
      </c>
      <c r="C137" s="1"/>
      <c r="D137" s="1"/>
      <c r="E137" s="2" t="e">
        <f>Info!#REF!</f>
        <v>#REF!</v>
      </c>
      <c r="F137" s="2"/>
      <c r="G137" s="1"/>
      <c r="H137" s="1"/>
      <c r="I137" s="1"/>
      <c r="J137" s="1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 t="s">
        <v>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 t="s">
        <v>3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4">
        <v>1</v>
      </c>
      <c r="B140" s="5" t="s">
        <v>92</v>
      </c>
      <c r="C140" s="6" t="s">
        <v>135</v>
      </c>
      <c r="D140" s="7" t="s">
        <v>5</v>
      </c>
      <c r="E140" s="94" t="s">
        <v>136</v>
      </c>
      <c r="F140" s="95"/>
      <c r="G140" s="96"/>
      <c r="H140" s="6" t="s">
        <v>6</v>
      </c>
      <c r="I140" s="94" t="s">
        <v>137</v>
      </c>
      <c r="J140" s="95"/>
      <c r="K140" s="96"/>
      <c r="L140" s="8" t="s">
        <v>138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3">
        <v>0.52083333333333337</v>
      </c>
      <c r="B141" s="10" t="s">
        <v>7</v>
      </c>
      <c r="C141" s="11" t="s">
        <v>101</v>
      </c>
      <c r="D141" s="12"/>
      <c r="E141" s="97" t="e">
        <f>#REF!</f>
        <v>#REF!</v>
      </c>
      <c r="F141" s="98"/>
      <c r="G141" s="99"/>
      <c r="H141" s="11" t="s">
        <v>6</v>
      </c>
      <c r="I141" s="97" t="e">
        <f>#REF!</f>
        <v>#REF!</v>
      </c>
      <c r="J141" s="98"/>
      <c r="K141" s="99"/>
      <c r="L141" s="13" t="e">
        <f>#REF!</f>
        <v>#REF!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5"/>
      <c r="B142" s="16"/>
      <c r="C142" s="2"/>
      <c r="D142" s="17" t="s">
        <v>8</v>
      </c>
      <c r="E142" s="17"/>
      <c r="F142" s="17"/>
      <c r="G142" s="17"/>
      <c r="H142" s="17" t="s">
        <v>8</v>
      </c>
      <c r="I142" s="17"/>
      <c r="J142" s="17"/>
      <c r="K142" s="17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16"/>
      <c r="C143" s="2"/>
      <c r="D143" s="1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4">
        <v>2</v>
      </c>
      <c r="B144" s="5" t="s">
        <v>92</v>
      </c>
      <c r="C144" s="6" t="s">
        <v>139</v>
      </c>
      <c r="D144" s="7" t="s">
        <v>5</v>
      </c>
      <c r="E144" s="94" t="s">
        <v>138</v>
      </c>
      <c r="F144" s="95"/>
      <c r="G144" s="96"/>
      <c r="H144" s="6" t="s">
        <v>6</v>
      </c>
      <c r="I144" s="94" t="s">
        <v>140</v>
      </c>
      <c r="J144" s="95"/>
      <c r="K144" s="96"/>
      <c r="L144" s="8" t="s">
        <v>100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8" t="s">
        <v>9</v>
      </c>
      <c r="B145" s="10" t="s">
        <v>7</v>
      </c>
      <c r="C145" s="11" t="s">
        <v>101</v>
      </c>
      <c r="D145" s="12"/>
      <c r="E145" s="97" t="e">
        <f>#REF!</f>
        <v>#REF!</v>
      </c>
      <c r="F145" s="98"/>
      <c r="G145" s="99"/>
      <c r="H145" s="11" t="s">
        <v>6</v>
      </c>
      <c r="I145" s="97" t="e">
        <f>#REF!</f>
        <v>#REF!</v>
      </c>
      <c r="J145" s="98"/>
      <c r="K145" s="99"/>
      <c r="L145" s="1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5"/>
      <c r="B146" s="16"/>
      <c r="C146" s="2"/>
      <c r="D146" s="17" t="s">
        <v>8</v>
      </c>
      <c r="E146" s="17"/>
      <c r="F146" s="17"/>
      <c r="G146" s="17"/>
      <c r="H146" s="17" t="s">
        <v>8</v>
      </c>
      <c r="I146" s="17"/>
      <c r="J146" s="17"/>
      <c r="K146" s="17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16"/>
      <c r="C147" s="2"/>
      <c r="D147" s="1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4">
        <v>3</v>
      </c>
      <c r="B148" s="5" t="s">
        <v>92</v>
      </c>
      <c r="C148" s="6" t="s">
        <v>141</v>
      </c>
      <c r="D148" s="7" t="s">
        <v>5</v>
      </c>
      <c r="E148" s="94" t="s">
        <v>142</v>
      </c>
      <c r="F148" s="95"/>
      <c r="G148" s="96"/>
      <c r="H148" s="6" t="s">
        <v>6</v>
      </c>
      <c r="I148" s="94" t="s">
        <v>143</v>
      </c>
      <c r="J148" s="95"/>
      <c r="K148" s="96"/>
      <c r="L148" s="8" t="s">
        <v>100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8" t="s">
        <v>9</v>
      </c>
      <c r="B149" s="10" t="s">
        <v>7</v>
      </c>
      <c r="C149" s="11" t="s">
        <v>101</v>
      </c>
      <c r="D149" s="12"/>
      <c r="E149" s="97" t="e">
        <f>#REF!</f>
        <v>#REF!</v>
      </c>
      <c r="F149" s="98"/>
      <c r="G149" s="99"/>
      <c r="H149" s="11" t="s">
        <v>6</v>
      </c>
      <c r="I149" s="97" t="e">
        <f>#REF!</f>
        <v>#REF!</v>
      </c>
      <c r="J149" s="98"/>
      <c r="K149" s="99"/>
      <c r="L149" s="1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9"/>
      <c r="B150" s="16"/>
      <c r="C150" s="2"/>
      <c r="D150" s="17" t="s">
        <v>8</v>
      </c>
      <c r="E150" s="17"/>
      <c r="F150" s="17"/>
      <c r="G150" s="17"/>
      <c r="H150" s="17" t="s">
        <v>8</v>
      </c>
      <c r="I150" s="17"/>
      <c r="J150" s="17"/>
      <c r="K150" s="17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16"/>
      <c r="C151" s="2"/>
      <c r="D151" s="1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4">
        <v>4</v>
      </c>
      <c r="B152" s="5" t="s">
        <v>92</v>
      </c>
      <c r="C152" s="6" t="s">
        <v>135</v>
      </c>
      <c r="D152" s="7" t="s">
        <v>5</v>
      </c>
      <c r="E152" s="94" t="s">
        <v>144</v>
      </c>
      <c r="F152" s="95"/>
      <c r="G152" s="96"/>
      <c r="H152" s="6" t="s">
        <v>6</v>
      </c>
      <c r="I152" s="94" t="s">
        <v>145</v>
      </c>
      <c r="J152" s="95"/>
      <c r="K152" s="96"/>
      <c r="L152" s="8" t="s">
        <v>100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8" t="s">
        <v>9</v>
      </c>
      <c r="B153" s="10" t="s">
        <v>7</v>
      </c>
      <c r="C153" s="11" t="s">
        <v>106</v>
      </c>
      <c r="D153" s="12"/>
      <c r="E153" s="97"/>
      <c r="F153" s="98"/>
      <c r="G153" s="99"/>
      <c r="H153" s="11" t="s">
        <v>6</v>
      </c>
      <c r="I153" s="97"/>
      <c r="J153" s="98"/>
      <c r="K153" s="99"/>
      <c r="L153" s="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9"/>
      <c r="B154" s="16"/>
      <c r="C154" s="2"/>
      <c r="D154" s="17" t="s">
        <v>8</v>
      </c>
      <c r="E154" s="17"/>
      <c r="F154" s="17"/>
      <c r="G154" s="17"/>
      <c r="H154" s="17" t="s">
        <v>8</v>
      </c>
      <c r="I154" s="17"/>
      <c r="J154" s="17"/>
      <c r="K154" s="17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16"/>
      <c r="C159" s="2"/>
      <c r="D159" s="1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1" t="s">
        <v>0</v>
      </c>
      <c r="C171" s="1"/>
      <c r="D171" s="1"/>
      <c r="E171" s="2" t="e">
        <f>Info!#REF!</f>
        <v>#REF!</v>
      </c>
      <c r="F171" s="2"/>
      <c r="G171" s="1"/>
      <c r="H171" s="1"/>
      <c r="I171" s="1"/>
      <c r="J171" s="1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 t="s">
        <v>2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 t="s">
        <v>3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4">
        <v>1</v>
      </c>
      <c r="B174" s="5" t="s">
        <v>92</v>
      </c>
      <c r="C174" s="6" t="s">
        <v>135</v>
      </c>
      <c r="D174" s="7" t="s">
        <v>5</v>
      </c>
      <c r="E174" s="94" t="s">
        <v>146</v>
      </c>
      <c r="F174" s="95"/>
      <c r="G174" s="96"/>
      <c r="H174" s="6" t="s">
        <v>6</v>
      </c>
      <c r="I174" s="94" t="s">
        <v>147</v>
      </c>
      <c r="J174" s="95"/>
      <c r="K174" s="96"/>
      <c r="L174" s="8" t="s">
        <v>148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3">
        <v>0.52083333333333337</v>
      </c>
      <c r="B175" s="10" t="s">
        <v>7</v>
      </c>
      <c r="C175" s="11" t="s">
        <v>101</v>
      </c>
      <c r="D175" s="12"/>
      <c r="E175" s="97" t="e">
        <f>#REF!</f>
        <v>#REF!</v>
      </c>
      <c r="F175" s="98"/>
      <c r="G175" s="99"/>
      <c r="H175" s="11" t="s">
        <v>6</v>
      </c>
      <c r="I175" s="97" t="e">
        <f>#REF!</f>
        <v>#REF!</v>
      </c>
      <c r="J175" s="98"/>
      <c r="K175" s="99"/>
      <c r="L175" s="13" t="e">
        <f>#REF!</f>
        <v>#REF!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5"/>
      <c r="B176" s="16"/>
      <c r="C176" s="2"/>
      <c r="D176" s="17" t="s">
        <v>8</v>
      </c>
      <c r="E176" s="17"/>
      <c r="F176" s="17"/>
      <c r="G176" s="17"/>
      <c r="H176" s="17" t="s">
        <v>8</v>
      </c>
      <c r="I176" s="17"/>
      <c r="J176" s="17"/>
      <c r="K176" s="17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16"/>
      <c r="C177" s="2"/>
      <c r="D177" s="1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4">
        <v>2</v>
      </c>
      <c r="B178" s="5" t="s">
        <v>92</v>
      </c>
      <c r="C178" s="6" t="s">
        <v>139</v>
      </c>
      <c r="D178" s="7" t="s">
        <v>5</v>
      </c>
      <c r="E178" s="94" t="s">
        <v>148</v>
      </c>
      <c r="F178" s="95"/>
      <c r="G178" s="96"/>
      <c r="H178" s="6" t="s">
        <v>6</v>
      </c>
      <c r="I178" s="94" t="s">
        <v>149</v>
      </c>
      <c r="J178" s="95"/>
      <c r="K178" s="96"/>
      <c r="L178" s="8" t="s">
        <v>100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8" t="s">
        <v>9</v>
      </c>
      <c r="B179" s="10" t="s">
        <v>7</v>
      </c>
      <c r="C179" s="11" t="s">
        <v>101</v>
      </c>
      <c r="D179" s="12"/>
      <c r="E179" s="97" t="e">
        <f>#REF!</f>
        <v>#REF!</v>
      </c>
      <c r="F179" s="98"/>
      <c r="G179" s="99"/>
      <c r="H179" s="11" t="s">
        <v>6</v>
      </c>
      <c r="I179" s="97" t="e">
        <f>#REF!</f>
        <v>#REF!</v>
      </c>
      <c r="J179" s="98"/>
      <c r="K179" s="99"/>
      <c r="L179" s="1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5"/>
      <c r="B180" s="16"/>
      <c r="C180" s="2"/>
      <c r="D180" s="17" t="s">
        <v>8</v>
      </c>
      <c r="E180" s="17"/>
      <c r="F180" s="17"/>
      <c r="G180" s="17"/>
      <c r="H180" s="17" t="s">
        <v>8</v>
      </c>
      <c r="I180" s="17"/>
      <c r="J180" s="17"/>
      <c r="K180" s="17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16"/>
      <c r="C181" s="2"/>
      <c r="D181" s="1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4">
        <v>3</v>
      </c>
      <c r="B182" s="5" t="s">
        <v>92</v>
      </c>
      <c r="C182" s="6" t="s">
        <v>141</v>
      </c>
      <c r="D182" s="7" t="s">
        <v>5</v>
      </c>
      <c r="E182" s="94" t="s">
        <v>150</v>
      </c>
      <c r="F182" s="95"/>
      <c r="G182" s="96"/>
      <c r="H182" s="6" t="s">
        <v>6</v>
      </c>
      <c r="I182" s="94" t="s">
        <v>151</v>
      </c>
      <c r="J182" s="95"/>
      <c r="K182" s="96"/>
      <c r="L182" s="8" t="s">
        <v>100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8" t="s">
        <v>9</v>
      </c>
      <c r="B183" s="10" t="s">
        <v>7</v>
      </c>
      <c r="C183" s="11" t="s">
        <v>101</v>
      </c>
      <c r="D183" s="12"/>
      <c r="E183" s="97" t="e">
        <f>#REF!</f>
        <v>#REF!</v>
      </c>
      <c r="F183" s="98"/>
      <c r="G183" s="99"/>
      <c r="H183" s="11" t="s">
        <v>6</v>
      </c>
      <c r="I183" s="97" t="e">
        <f>#REF!</f>
        <v>#REF!</v>
      </c>
      <c r="J183" s="98"/>
      <c r="K183" s="99"/>
      <c r="L183" s="1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9"/>
      <c r="B184" s="16"/>
      <c r="C184" s="2"/>
      <c r="D184" s="17" t="s">
        <v>8</v>
      </c>
      <c r="E184" s="17"/>
      <c r="F184" s="17"/>
      <c r="G184" s="17"/>
      <c r="H184" s="17" t="s">
        <v>8</v>
      </c>
      <c r="I184" s="17"/>
      <c r="J184" s="17"/>
      <c r="K184" s="17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16"/>
      <c r="C185" s="2"/>
      <c r="D185" s="1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4">
        <v>4</v>
      </c>
      <c r="B186" s="5" t="s">
        <v>92</v>
      </c>
      <c r="C186" s="6" t="s">
        <v>139</v>
      </c>
      <c r="D186" s="7" t="s">
        <v>5</v>
      </c>
      <c r="E186" s="94" t="s">
        <v>152</v>
      </c>
      <c r="F186" s="95"/>
      <c r="G186" s="96"/>
      <c r="H186" s="6" t="s">
        <v>6</v>
      </c>
      <c r="I186" s="94" t="s">
        <v>153</v>
      </c>
      <c r="J186" s="95"/>
      <c r="K186" s="96"/>
      <c r="L186" s="8" t="s">
        <v>100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8" t="s">
        <v>9</v>
      </c>
      <c r="B187" s="10" t="s">
        <v>7</v>
      </c>
      <c r="C187" s="11" t="s">
        <v>106</v>
      </c>
      <c r="D187" s="12"/>
      <c r="E187" s="97"/>
      <c r="F187" s="98"/>
      <c r="G187" s="99"/>
      <c r="H187" s="11" t="s">
        <v>6</v>
      </c>
      <c r="I187" s="97"/>
      <c r="J187" s="98"/>
      <c r="K187" s="99"/>
      <c r="L187" s="1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9"/>
      <c r="B188" s="16"/>
      <c r="C188" s="2"/>
      <c r="D188" s="17" t="s">
        <v>8</v>
      </c>
      <c r="E188" s="17"/>
      <c r="F188" s="17"/>
      <c r="G188" s="17"/>
      <c r="H188" s="17" t="s">
        <v>8</v>
      </c>
      <c r="I188" s="17"/>
      <c r="J188" s="17"/>
      <c r="K188" s="17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16"/>
      <c r="C189" s="2"/>
      <c r="D189" s="1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4">
        <v>5</v>
      </c>
      <c r="B190" s="5" t="s">
        <v>92</v>
      </c>
      <c r="C190" s="6" t="s">
        <v>141</v>
      </c>
      <c r="D190" s="7" t="s">
        <v>5</v>
      </c>
      <c r="E190" s="94" t="s">
        <v>154</v>
      </c>
      <c r="F190" s="95"/>
      <c r="G190" s="96"/>
      <c r="H190" s="6" t="s">
        <v>6</v>
      </c>
      <c r="I190" s="94" t="s">
        <v>155</v>
      </c>
      <c r="J190" s="95"/>
      <c r="K190" s="96"/>
      <c r="L190" s="8" t="s">
        <v>100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8" t="s">
        <v>9</v>
      </c>
      <c r="B191" s="10" t="s">
        <v>7</v>
      </c>
      <c r="C191" s="11" t="s">
        <v>106</v>
      </c>
      <c r="D191" s="12"/>
      <c r="E191" s="97"/>
      <c r="F191" s="98"/>
      <c r="G191" s="99"/>
      <c r="H191" s="11" t="s">
        <v>6</v>
      </c>
      <c r="I191" s="97"/>
      <c r="J191" s="98"/>
      <c r="K191" s="99"/>
      <c r="L191" s="1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9"/>
      <c r="B192" s="16"/>
      <c r="C192" s="2"/>
      <c r="D192" s="17" t="s">
        <v>8</v>
      </c>
      <c r="E192" s="17"/>
      <c r="F192" s="17"/>
      <c r="G192" s="17"/>
      <c r="H192" s="17" t="s">
        <v>8</v>
      </c>
      <c r="I192" s="17"/>
      <c r="J192" s="17"/>
      <c r="K192" s="17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0">
    <mergeCell ref="E72:G72"/>
    <mergeCell ref="I72:K72"/>
    <mergeCell ref="E73:G73"/>
    <mergeCell ref="I73:K73"/>
    <mergeCell ref="E76:G76"/>
    <mergeCell ref="I76:K76"/>
    <mergeCell ref="I77:K77"/>
    <mergeCell ref="E77:G77"/>
    <mergeCell ref="E80:G80"/>
    <mergeCell ref="I80:K80"/>
    <mergeCell ref="E81:G81"/>
    <mergeCell ref="I81:K81"/>
    <mergeCell ref="E84:G84"/>
    <mergeCell ref="E85:G85"/>
    <mergeCell ref="I84:K84"/>
    <mergeCell ref="I85:K85"/>
    <mergeCell ref="E106:G106"/>
    <mergeCell ref="I106:K106"/>
    <mergeCell ref="E107:G107"/>
    <mergeCell ref="I107:K107"/>
    <mergeCell ref="I110:K110"/>
    <mergeCell ref="I111:K111"/>
    <mergeCell ref="E110:G110"/>
    <mergeCell ref="E111:G111"/>
    <mergeCell ref="E114:G114"/>
    <mergeCell ref="I114:K114"/>
    <mergeCell ref="E115:G115"/>
    <mergeCell ref="I115:K115"/>
    <mergeCell ref="I118:K118"/>
    <mergeCell ref="E118:G118"/>
    <mergeCell ref="E144:G144"/>
    <mergeCell ref="I144:K144"/>
    <mergeCell ref="E145:G145"/>
    <mergeCell ref="I145:K145"/>
    <mergeCell ref="E148:G148"/>
    <mergeCell ref="I148:K148"/>
    <mergeCell ref="I149:K149"/>
    <mergeCell ref="I174:K174"/>
    <mergeCell ref="I175:K175"/>
    <mergeCell ref="E149:G149"/>
    <mergeCell ref="E152:G152"/>
    <mergeCell ref="I152:K152"/>
    <mergeCell ref="E153:G153"/>
    <mergeCell ref="I153:K153"/>
    <mergeCell ref="E174:G174"/>
    <mergeCell ref="E175:G175"/>
    <mergeCell ref="E178:G178"/>
    <mergeCell ref="I178:K178"/>
    <mergeCell ref="E179:G179"/>
    <mergeCell ref="I179:K179"/>
    <mergeCell ref="E182:G182"/>
    <mergeCell ref="I182:K182"/>
    <mergeCell ref="I183:K183"/>
    <mergeCell ref="I190:K190"/>
    <mergeCell ref="I191:K191"/>
    <mergeCell ref="E183:G183"/>
    <mergeCell ref="E186:G186"/>
    <mergeCell ref="I186:K186"/>
    <mergeCell ref="E187:G187"/>
    <mergeCell ref="I187:K187"/>
    <mergeCell ref="E190:G190"/>
    <mergeCell ref="E191:G191"/>
    <mergeCell ref="E4:G4"/>
    <mergeCell ref="I4:K4"/>
    <mergeCell ref="E5:G5"/>
    <mergeCell ref="I5:K5"/>
    <mergeCell ref="E8:G8"/>
    <mergeCell ref="I8:K8"/>
    <mergeCell ref="I9:K9"/>
    <mergeCell ref="I16:K16"/>
    <mergeCell ref="I17:K17"/>
    <mergeCell ref="E9:G9"/>
    <mergeCell ref="E12:G12"/>
    <mergeCell ref="I12:K12"/>
    <mergeCell ref="E13:G13"/>
    <mergeCell ref="I13:K13"/>
    <mergeCell ref="E16:G16"/>
    <mergeCell ref="E17:G17"/>
    <mergeCell ref="E38:G38"/>
    <mergeCell ref="I38:K38"/>
    <mergeCell ref="E39:G39"/>
    <mergeCell ref="I39:K39"/>
    <mergeCell ref="E42:G42"/>
    <mergeCell ref="I42:K42"/>
    <mergeCell ref="I43:K43"/>
    <mergeCell ref="I50:K50"/>
    <mergeCell ref="I51:K51"/>
    <mergeCell ref="E43:G43"/>
    <mergeCell ref="E46:G46"/>
    <mergeCell ref="I46:K46"/>
    <mergeCell ref="E47:G47"/>
    <mergeCell ref="I47:K47"/>
    <mergeCell ref="E50:G50"/>
    <mergeCell ref="E51:G51"/>
    <mergeCell ref="E119:G119"/>
    <mergeCell ref="I119:K119"/>
    <mergeCell ref="E140:G140"/>
    <mergeCell ref="I140:K140"/>
    <mergeCell ref="E141:G141"/>
    <mergeCell ref="I141:K141"/>
  </mergeCells>
  <pageMargins left="0.75" right="0.75" top="1" bottom="1" header="0" footer="0"/>
  <pageSetup orientation="landscape"/>
  <rowBreaks count="5" manualBreakCount="5">
    <brk id="34" man="1"/>
    <brk id="68" man="1"/>
    <brk id="102" man="1"/>
    <brk id="136" man="1"/>
    <brk id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Ct1</vt:lpstr>
      <vt:lpstr>Info</vt:lpstr>
      <vt:lpstr>A</vt:lpstr>
      <vt:lpstr>B</vt:lpstr>
      <vt:lpstr>C</vt:lpstr>
      <vt:lpstr>D</vt:lpstr>
      <vt:lpstr>Info2</vt:lpstr>
      <vt:lpstr>Ct2</vt:lpstr>
      <vt:lpstr>Ct3</vt:lpstr>
      <vt:lpstr>Gold</vt:lpstr>
      <vt:lpstr>Silver-Bronze</vt:lpstr>
      <vt:lpstr>Ties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cb buckeye Bielby</cp:lastModifiedBy>
  <dcterms:created xsi:type="dcterms:W3CDTF">2004-04-30T01:29:35Z</dcterms:created>
  <dcterms:modified xsi:type="dcterms:W3CDTF">2024-03-26T16:59:04Z</dcterms:modified>
</cp:coreProperties>
</file>